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870" yWindow="780" windowWidth="5070" windowHeight="4905" tabRatio="615" activeTab="0"/>
  </bookViews>
  <sheets>
    <sheet name="2008 CPI" sheetId="1" r:id="rId1"/>
    <sheet name="KADDRegress" sheetId="2" state="hidden" r:id="rId2"/>
    <sheet name="KADDHistogramData" sheetId="3" state="hidden" r:id="rId3"/>
  </sheets>
  <definedNames>
    <definedName name="bla">#REF!</definedName>
    <definedName name="Chart">"Chart 4"</definedName>
    <definedName name="destination">#REF!</definedName>
    <definedName name="Index">#REF!</definedName>
    <definedName name="SPSS">#REF!</definedName>
    <definedName name="Subtitle">#REF!</definedName>
    <definedName name="Title">#REF!</definedName>
  </definedNames>
  <calcPr fullCalcOnLoad="1"/>
</workbook>
</file>

<file path=xl/comments1.xml><?xml version="1.0" encoding="utf-8"?>
<comments xmlns="http://schemas.openxmlformats.org/spreadsheetml/2006/main">
  <authors>
    <author>Dr. Johann Graf Lambsdorff</author>
    <author>Prof. Dr. J. Graf Lambsdorff</author>
  </authors>
  <commentList>
    <comment ref="C3" authorId="0">
      <text>
        <r>
          <rPr>
            <b/>
            <sz val="8"/>
            <rFont val="Tahoma"/>
            <family val="0"/>
          </rPr>
          <t xml:space="preserve">Surveys Used -
   </t>
        </r>
        <r>
          <rPr>
            <sz val="8"/>
            <rFont val="Tahoma"/>
            <family val="2"/>
          </rPr>
          <t>refers to the number of surveys that assessed a country's performance. 13 surveys and expert assessments were used and at least 3 were required for a country to be included in the CPI.</t>
        </r>
      </text>
    </comment>
    <comment ref="F1" authorId="1">
      <text>
        <r>
          <rPr>
            <b/>
            <sz val="10"/>
            <rFont val="Tahoma"/>
            <family val="0"/>
          </rPr>
          <t>Prof. Dr. J. Graf Lambsdorff:</t>
        </r>
        <r>
          <rPr>
            <sz val="10"/>
            <rFont val="Tahoma"/>
            <family val="0"/>
          </rPr>
          <t xml:space="preserve">
"#" denotes a source that includes the respective country. </t>
        </r>
      </text>
    </comment>
  </commentList>
</comments>
</file>

<file path=xl/sharedStrings.xml><?xml version="1.0" encoding="utf-8"?>
<sst xmlns="http://schemas.openxmlformats.org/spreadsheetml/2006/main" count="2543" uniqueCount="205">
  <si>
    <t>Trinidad and Tobago</t>
  </si>
  <si>
    <t>Country Rank</t>
  </si>
  <si>
    <t>Surveys Used</t>
  </si>
  <si>
    <t/>
  </si>
  <si>
    <t>Dominica</t>
  </si>
  <si>
    <t>Bhutan</t>
  </si>
  <si>
    <t>Kiribati</t>
  </si>
  <si>
    <t>Samoa</t>
  </si>
  <si>
    <t>Maldives</t>
  </si>
  <si>
    <t>Central African Republic</t>
  </si>
  <si>
    <t>Kyrgyzstan</t>
  </si>
  <si>
    <t>#</t>
  </si>
  <si>
    <t>Timor-Leste</t>
  </si>
  <si>
    <t>Bosnia and Herzegovina</t>
  </si>
  <si>
    <t>Sao Tome and Principe</t>
  </si>
  <si>
    <t>Montenegro</t>
  </si>
  <si>
    <t>Albania</t>
  </si>
  <si>
    <t>Algeria</t>
  </si>
  <si>
    <t>Angola</t>
  </si>
  <si>
    <t>Argentina</t>
  </si>
  <si>
    <t>Armenia</t>
  </si>
  <si>
    <t>Australia</t>
  </si>
  <si>
    <t>Austria</t>
  </si>
  <si>
    <t>Azerbaijan</t>
  </si>
  <si>
    <t>Bahrain</t>
  </si>
  <si>
    <t>Bangladesh</t>
  </si>
  <si>
    <t>Barbados</t>
  </si>
  <si>
    <t>Belgium</t>
  </si>
  <si>
    <t>Benin</t>
  </si>
  <si>
    <t>Botswana</t>
  </si>
  <si>
    <t>Brazil</t>
  </si>
  <si>
    <t>Bulgaria</t>
  </si>
  <si>
    <t>Burkina Faso</t>
  </si>
  <si>
    <t>Burundi</t>
  </si>
  <si>
    <t>Belarus</t>
  </si>
  <si>
    <t>Cambodia</t>
  </si>
  <si>
    <t>Cameroon</t>
  </si>
  <si>
    <t>Canada</t>
  </si>
  <si>
    <t>Chad</t>
  </si>
  <si>
    <t>Chile</t>
  </si>
  <si>
    <t>China</t>
  </si>
  <si>
    <t>Colombia</t>
  </si>
  <si>
    <t>Costa Rica</t>
  </si>
  <si>
    <t>Croatia</t>
  </si>
  <si>
    <t>Cuba</t>
  </si>
  <si>
    <t>Cyprus</t>
  </si>
  <si>
    <t>Czech Republic</t>
  </si>
  <si>
    <t>Denmark</t>
  </si>
  <si>
    <t>Ecuador</t>
  </si>
  <si>
    <t>Egypt</t>
  </si>
  <si>
    <t>El Salvador</t>
  </si>
  <si>
    <t>Estonia</t>
  </si>
  <si>
    <t>Ethiopia</t>
  </si>
  <si>
    <t>Finland</t>
  </si>
  <si>
    <t>France</t>
  </si>
  <si>
    <t>Gabon</t>
  </si>
  <si>
    <t>Gambia</t>
  </si>
  <si>
    <t>Georgia</t>
  </si>
  <si>
    <t>Germany</t>
  </si>
  <si>
    <t>Ghana</t>
  </si>
  <si>
    <t>Greece</t>
  </si>
  <si>
    <t>Guatemala</t>
  </si>
  <si>
    <t>Guinea</t>
  </si>
  <si>
    <t>Guyana</t>
  </si>
  <si>
    <t>Haiti</t>
  </si>
  <si>
    <t>Honduras</t>
  </si>
  <si>
    <t>Hong Kong</t>
  </si>
  <si>
    <t>Hungary</t>
  </si>
  <si>
    <t>Iceland</t>
  </si>
  <si>
    <t>India</t>
  </si>
  <si>
    <t>Indonesia</t>
  </si>
  <si>
    <t>Iran</t>
  </si>
  <si>
    <t>Iraq</t>
  </si>
  <si>
    <t>Ireland</t>
  </si>
  <si>
    <t>Israel</t>
  </si>
  <si>
    <t>Italy</t>
  </si>
  <si>
    <t>Jamaica</t>
  </si>
  <si>
    <t>Japan</t>
  </si>
  <si>
    <t>Jordan</t>
  </si>
  <si>
    <t>Kenya</t>
  </si>
  <si>
    <t>Latvia</t>
  </si>
  <si>
    <t>Lebanon</t>
  </si>
  <si>
    <t>Liberia</t>
  </si>
  <si>
    <t>Libya</t>
  </si>
  <si>
    <t>Lithuania</t>
  </si>
  <si>
    <t>Madagascar</t>
  </si>
  <si>
    <t>Malawi</t>
  </si>
  <si>
    <t>Malaysia</t>
  </si>
  <si>
    <t>Mali</t>
  </si>
  <si>
    <t>Malta</t>
  </si>
  <si>
    <t>Mauritania</t>
  </si>
  <si>
    <t>Mauritius</t>
  </si>
  <si>
    <t>Mexico</t>
  </si>
  <si>
    <t>Moldova</t>
  </si>
  <si>
    <t>Mongolia</t>
  </si>
  <si>
    <t>Morocco</t>
  </si>
  <si>
    <t>Mozambique</t>
  </si>
  <si>
    <t>Myanmar</t>
  </si>
  <si>
    <t>Namibia</t>
  </si>
  <si>
    <t>Nepal</t>
  </si>
  <si>
    <t>Netherlands</t>
  </si>
  <si>
    <t>New Zealand</t>
  </si>
  <si>
    <t>Nicaragua</t>
  </si>
  <si>
    <t>Niger</t>
  </si>
  <si>
    <t>Nigeria</t>
  </si>
  <si>
    <t>Norway</t>
  </si>
  <si>
    <t>Oman</t>
  </si>
  <si>
    <t>Pakistan</t>
  </si>
  <si>
    <t>Panama</t>
  </si>
  <si>
    <t>Papua New Guinea</t>
  </si>
  <si>
    <t>Paraguay</t>
  </si>
  <si>
    <t>Peru</t>
  </si>
  <si>
    <t>Philippines</t>
  </si>
  <si>
    <t>Poland</t>
  </si>
  <si>
    <t>Portugal</t>
  </si>
  <si>
    <t>Puerto Rico</t>
  </si>
  <si>
    <t>Qatar</t>
  </si>
  <si>
    <t>Romania</t>
  </si>
  <si>
    <t>Rwanda</t>
  </si>
  <si>
    <t>Saudi Arabia</t>
  </si>
  <si>
    <t>Senegal</t>
  </si>
  <si>
    <t>Sierra Leone</t>
  </si>
  <si>
    <t>Singapore</t>
  </si>
  <si>
    <t>Slovenia</t>
  </si>
  <si>
    <t>Somalia</t>
  </si>
  <si>
    <t>South Africa</t>
  </si>
  <si>
    <t>South Korea</t>
  </si>
  <si>
    <t>Spain</t>
  </si>
  <si>
    <t>Sri Lanka</t>
  </si>
  <si>
    <t>Sudan</t>
  </si>
  <si>
    <t>Swaziland</t>
  </si>
  <si>
    <t>Sweden</t>
  </si>
  <si>
    <t>Switzerland</t>
  </si>
  <si>
    <t>Syria</t>
  </si>
  <si>
    <t>Taiwan</t>
  </si>
  <si>
    <t>Tajikistan</t>
  </si>
  <si>
    <t>Tanzania</t>
  </si>
  <si>
    <t>Thailand</t>
  </si>
  <si>
    <t>Togo</t>
  </si>
  <si>
    <t>Tunisia</t>
  </si>
  <si>
    <t>Turkey</t>
  </si>
  <si>
    <t>Turkmenistan</t>
  </si>
  <si>
    <t>Uganda</t>
  </si>
  <si>
    <t>Ukraine</t>
  </si>
  <si>
    <t>United Arab Emirates</t>
  </si>
  <si>
    <t>United Kingdom</t>
  </si>
  <si>
    <t>Uruguay</t>
  </si>
  <si>
    <t>USA</t>
  </si>
  <si>
    <t>Uzbekistan</t>
  </si>
  <si>
    <t>Venezuela</t>
  </si>
  <si>
    <t>Yemen</t>
  </si>
  <si>
    <t>Zambia</t>
  </si>
  <si>
    <t>Zimbabwe</t>
  </si>
  <si>
    <t>Luxembourg</t>
  </si>
  <si>
    <t>Russia</t>
  </si>
  <si>
    <t>Bolivia</t>
  </si>
  <si>
    <t>Dominican Republic</t>
  </si>
  <si>
    <t>Guinea-Bissau</t>
  </si>
  <si>
    <t>Kuwait</t>
  </si>
  <si>
    <t>Suriname</t>
  </si>
  <si>
    <t>Slovakia</t>
  </si>
  <si>
    <t>Afghanistan</t>
  </si>
  <si>
    <t>Eritrea</t>
  </si>
  <si>
    <t>Laos</t>
  </si>
  <si>
    <t>Tonga</t>
  </si>
  <si>
    <t>Belize</t>
  </si>
  <si>
    <t>Kazakhstan</t>
  </si>
  <si>
    <t>Cape Verde</t>
  </si>
  <si>
    <t>Comoros</t>
  </si>
  <si>
    <t>Djibouti</t>
  </si>
  <si>
    <t>Lesotho</t>
  </si>
  <si>
    <t>Seychelles</t>
  </si>
  <si>
    <t>Solomon Islands</t>
  </si>
  <si>
    <t>Vanuatu</t>
  </si>
  <si>
    <t>Equatorial Guinea</t>
  </si>
  <si>
    <t xml:space="preserve">Serbia </t>
  </si>
  <si>
    <t>Viet Nam</t>
  </si>
  <si>
    <t>Côte d´Ivoire</t>
  </si>
  <si>
    <t>Macao</t>
  </si>
  <si>
    <t>Source-induced changes</t>
  </si>
  <si>
    <t>PERC2007</t>
  </si>
  <si>
    <t>BTI 2007</t>
  </si>
  <si>
    <t>IMD 2007</t>
  </si>
  <si>
    <t>MIG 2007</t>
  </si>
  <si>
    <t>Saint Vincent and the Grenadines</t>
  </si>
  <si>
    <t>Saint Lucia</t>
  </si>
  <si>
    <t>CPIA 2007</t>
  </si>
  <si>
    <t>Intercept</t>
  </si>
  <si>
    <t>Change rounded score 07-06</t>
  </si>
  <si>
    <t>Compare individual sources, old method</t>
  </si>
  <si>
    <t>Methodology</t>
  </si>
  <si>
    <t>Country / Territory</t>
  </si>
  <si>
    <t>IMD 2008</t>
  </si>
  <si>
    <t>WEF 2007</t>
  </si>
  <si>
    <t>PERC2008</t>
  </si>
  <si>
    <t>FH 2008</t>
  </si>
  <si>
    <t>EIU 2008</t>
  </si>
  <si>
    <t>ADB 2007</t>
  </si>
  <si>
    <t>AFDB 2007</t>
  </si>
  <si>
    <t>This Excel-sheet provides the 2008 Corruption Perceptions Index and additional background data. For information on data and methodology please consult the press release and the methodology paper at www.transparency.org or www.ICGG.org</t>
  </si>
  <si>
    <t>Congo, Republic</t>
  </si>
  <si>
    <t>Congo, Democratic Republic</t>
  </si>
  <si>
    <t>GI 2008</t>
  </si>
  <si>
    <r>
      <t xml:space="preserve">Abbreviations are:
</t>
    </r>
    <r>
      <rPr>
        <b/>
        <sz val="8"/>
        <rFont val="Arial"/>
        <family val="2"/>
      </rPr>
      <t>ADB:</t>
    </r>
    <r>
      <rPr>
        <sz val="8"/>
        <rFont val="Arial"/>
        <family val="2"/>
      </rPr>
      <t xml:space="preserve"> Country Performance Assessment Ratings by the ADB 
</t>
    </r>
    <r>
      <rPr>
        <b/>
        <sz val="8"/>
        <rFont val="Arial"/>
        <family val="2"/>
      </rPr>
      <t>AFDB:</t>
    </r>
    <r>
      <rPr>
        <sz val="8"/>
        <rFont val="Arial"/>
        <family val="2"/>
      </rPr>
      <t xml:space="preserve"> Country Policy and Institutional Assessment by the AFDB
</t>
    </r>
    <r>
      <rPr>
        <b/>
        <sz val="8"/>
        <rFont val="Arial"/>
        <family val="2"/>
      </rPr>
      <t>BTI:</t>
    </r>
    <r>
      <rPr>
        <sz val="8"/>
        <rFont val="Arial"/>
        <family val="2"/>
      </rPr>
      <t xml:space="preserve"> Bertelsmann Transformation Index
</t>
    </r>
    <r>
      <rPr>
        <b/>
        <sz val="8"/>
        <rFont val="Arial"/>
        <family val="2"/>
      </rPr>
      <t>CPIA:</t>
    </r>
    <r>
      <rPr>
        <sz val="8"/>
        <rFont val="Arial"/>
        <family val="2"/>
      </rPr>
      <t xml:space="preserve"> Country Policy and Institutional Assessment by the WB
</t>
    </r>
    <r>
      <rPr>
        <b/>
        <sz val="8"/>
        <rFont val="Arial"/>
        <family val="2"/>
      </rPr>
      <t>EIU:</t>
    </r>
    <r>
      <rPr>
        <sz val="8"/>
        <rFont val="Arial"/>
        <family val="2"/>
      </rPr>
      <t xml:space="preserve"> Economist Intelligence Unit
</t>
    </r>
    <r>
      <rPr>
        <b/>
        <sz val="8"/>
        <rFont val="Arial"/>
        <family val="2"/>
      </rPr>
      <t>FH:</t>
    </r>
    <r>
      <rPr>
        <sz val="8"/>
        <rFont val="Arial"/>
        <family val="2"/>
      </rPr>
      <t xml:space="preserve"> Freedom House, Nations in Transit
</t>
    </r>
    <r>
      <rPr>
        <b/>
        <sz val="8"/>
        <rFont val="Arial"/>
        <family val="2"/>
      </rPr>
      <t>GI:</t>
    </r>
    <r>
      <rPr>
        <sz val="8"/>
        <rFont val="Arial"/>
        <family val="2"/>
      </rPr>
      <t xml:space="preserve"> Global Insights (formerly World Markets Research Centre)
</t>
    </r>
    <r>
      <rPr>
        <b/>
        <sz val="8"/>
        <rFont val="Arial"/>
        <family val="2"/>
      </rPr>
      <t>IMD:</t>
    </r>
    <r>
      <rPr>
        <sz val="8"/>
        <rFont val="Arial"/>
        <family val="2"/>
      </rPr>
      <t xml:space="preserve"> World Competitiveness Report of the Institute for Management Development
</t>
    </r>
    <r>
      <rPr>
        <b/>
        <sz val="8"/>
        <rFont val="Arial"/>
        <family val="2"/>
      </rPr>
      <t>MIG:</t>
    </r>
    <r>
      <rPr>
        <sz val="8"/>
        <rFont val="Arial"/>
        <family val="2"/>
      </rPr>
      <t xml:space="preserve"> Merchant International Group
</t>
    </r>
    <r>
      <rPr>
        <b/>
        <sz val="8"/>
        <rFont val="Arial"/>
        <family val="2"/>
      </rPr>
      <t>PERC:</t>
    </r>
    <r>
      <rPr>
        <sz val="8"/>
        <rFont val="Arial"/>
        <family val="2"/>
      </rPr>
      <t xml:space="preserve"> Political and Economic Risk Consultancy, Hong Kong
</t>
    </r>
    <r>
      <rPr>
        <b/>
        <sz val="8"/>
        <rFont val="Arial"/>
        <family val="2"/>
      </rPr>
      <t>WEF:</t>
    </r>
    <r>
      <rPr>
        <sz val="8"/>
        <rFont val="Arial"/>
        <family val="2"/>
      </rPr>
      <t xml:space="preserve"> Global Competitiveness Report of the World Economic Forum</t>
    </r>
  </si>
  <si>
    <t>FYR Macedonia</t>
  </si>
</sst>
</file>

<file path=xl/styles.xml><?xml version="1.0" encoding="utf-8"?>
<styleSheet xmlns="http://schemas.openxmlformats.org/spreadsheetml/2006/main">
  <numFmts count="6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[Red]\-#,##0\ &quot;DM&quot;"/>
    <numFmt numFmtId="173" formatCode="#,##0.00\ &quot;DM&quot;;[Red]\-#,##0.00\ &quot;DM&quot;"/>
    <numFmt numFmtId="174" formatCode="#,##0.0000"/>
    <numFmt numFmtId="175" formatCode="#,##0.000"/>
    <numFmt numFmtId="176" formatCode="0.000"/>
    <numFmt numFmtId="177" formatCode="0.0"/>
    <numFmt numFmtId="178" formatCode="#,##0.0"/>
    <numFmt numFmtId="179" formatCode="#.00"/>
    <numFmt numFmtId="180" formatCode="#.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&quot;Ja&quot;;&quot;Ja&quot;;&quot;Nein&quot;"/>
    <numFmt numFmtId="187" formatCode="&quot;Wahr&quot;;&quot;Wahr&quot;;&quot;Falsch&quot;"/>
    <numFmt numFmtId="188" formatCode="&quot;Ein&quot;;&quot;Ein&quot;;&quot;Aus&quot;"/>
    <numFmt numFmtId="189" formatCode="[$€-2]\ #,##0.00_);[Red]\([$€-2]\ #,##0.00\)"/>
    <numFmt numFmtId="190" formatCode="#.##0"/>
    <numFmt numFmtId="191" formatCode="#.##"/>
    <numFmt numFmtId="192" formatCode="#.#"/>
    <numFmt numFmtId="193" formatCode="&quot;SFr.&quot;\ #,##0;&quot;SFr.&quot;\ \-#,##0"/>
    <numFmt numFmtId="194" formatCode="&quot;SFr.&quot;\ #,##0;[Red]&quot;SFr.&quot;\ \-#,##0"/>
    <numFmt numFmtId="195" formatCode="&quot;SFr.&quot;\ #,##0.00;&quot;SFr.&quot;\ \-#,##0.00"/>
    <numFmt numFmtId="196" formatCode="&quot;SFr.&quot;\ #,##0.00;[Red]&quot;SFr.&quot;\ \-#,##0.00"/>
    <numFmt numFmtId="197" formatCode="_ &quot;SFr.&quot;\ * #,##0_ ;_ &quot;SFr.&quot;\ * \-#,##0_ ;_ &quot;SFr.&quot;\ * &quot;-&quot;_ ;_ @_ "/>
    <numFmt numFmtId="198" formatCode="_ * #,##0_ ;_ * \-#,##0_ ;_ * &quot;-&quot;_ ;_ @_ "/>
    <numFmt numFmtId="199" formatCode="_ &quot;SFr.&quot;\ * #,##0.00_ ;_ &quot;SFr.&quot;\ * \-#,##0.00_ ;_ &quot;SFr.&quot;\ * &quot;-&quot;??_ ;_ @_ "/>
    <numFmt numFmtId="200" formatCode="_ * #,##0.00_ ;_ * \-#,##0.00_ ;_ * &quot;-&quot;??_ ;_ @_ 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dd\-mmm\-yyyy"/>
    <numFmt numFmtId="205" formatCode="#.0"/>
    <numFmt numFmtId="206" formatCode="#"/>
    <numFmt numFmtId="207" formatCode="&quot;$&quot;#,##0_);\(&quot;$&quot;#,##0\)"/>
    <numFmt numFmtId="208" formatCode="&quot;$&quot;#,##0_);[Red]\(&quot;$&quot;#,##0\)"/>
    <numFmt numFmtId="209" formatCode="&quot;$&quot;#,##0.00_);\(&quot;$&quot;#,##0.00\)"/>
    <numFmt numFmtId="210" formatCode="&quot;$&quot;#,##0.00_);[Red]\(&quot;$&quot;#,##0.00\)"/>
    <numFmt numFmtId="211" formatCode="_(&quot;$&quot;* #,##0_);_(&quot;$&quot;* \(#,##0\);_(&quot;$&quot;* &quot;-&quot;_);_(@_)"/>
    <numFmt numFmtId="212" formatCode="_(* #,##0_);_(* \(#,##0\);_(* &quot;-&quot;_);_(@_)"/>
    <numFmt numFmtId="213" formatCode="_(&quot;$&quot;* #,##0.00_);_(&quot;$&quot;* \(#,##0.00\);_(&quot;$&quot;* &quot;-&quot;??_);_(@_)"/>
    <numFmt numFmtId="214" formatCode="_(* #,##0.00_);_(* \(#,##0.00\);_(* &quot;-&quot;??_);_(@_)"/>
    <numFmt numFmtId="215" formatCode="mm/dd/yy"/>
    <numFmt numFmtId="216" formatCode="0.000000000"/>
    <numFmt numFmtId="217" formatCode="#,##0.00000"/>
    <numFmt numFmtId="218" formatCode="#,##0.000000"/>
    <numFmt numFmtId="219" formatCode="#,##0.0000000"/>
  </numFmts>
  <fonts count="1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0"/>
    </font>
    <font>
      <b/>
      <sz val="8"/>
      <name val="Tahoma"/>
      <family val="0"/>
    </font>
    <font>
      <sz val="8"/>
      <name val="Arial"/>
      <family val="2"/>
    </font>
    <font>
      <sz val="8"/>
      <name val="Tahoma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sz val="8"/>
      <name val="Arial"/>
      <family val="2"/>
    </font>
    <font>
      <sz val="8"/>
      <name val="MS Sans Serif"/>
      <family val="0"/>
    </font>
    <font>
      <sz val="10"/>
      <name val="Tahoma"/>
      <family val="0"/>
    </font>
    <font>
      <b/>
      <sz val="10"/>
      <name val="Tahoma"/>
      <family val="0"/>
    </font>
    <font>
      <b/>
      <sz val="8"/>
      <name val="MS Sans Serif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23">
    <xf numFmtId="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</cellStyleXfs>
  <cellXfs count="31">
    <xf numFmtId="4" fontId="0" fillId="0" borderId="0" xfId="0" applyAlignment="1">
      <alignment/>
    </xf>
    <xf numFmtId="178" fontId="0" fillId="0" borderId="0" xfId="0" applyNumberFormat="1" applyAlignment="1">
      <alignment/>
    </xf>
    <xf numFmtId="3" fontId="4" fillId="0" borderId="0" xfId="22" applyNumberFormat="1" applyAlignment="1">
      <alignment textRotation="90"/>
      <protection/>
    </xf>
    <xf numFmtId="0" fontId="4" fillId="0" borderId="0" xfId="22">
      <alignment/>
      <protection/>
    </xf>
    <xf numFmtId="3" fontId="4" fillId="0" borderId="0" xfId="0" applyNumberFormat="1" applyFont="1" applyAlignment="1">
      <alignment textRotation="90"/>
    </xf>
    <xf numFmtId="3" fontId="4" fillId="0" borderId="0" xfId="0" applyNumberFormat="1" applyFont="1" applyAlignment="1">
      <alignment horizontal="center" textRotation="90"/>
    </xf>
    <xf numFmtId="3" fontId="4" fillId="0" borderId="0" xfId="0" applyNumberFormat="1" applyFont="1" applyAlignment="1">
      <alignment/>
    </xf>
    <xf numFmtId="3" fontId="6" fillId="0" borderId="0" xfId="0" applyNumberFormat="1" applyFont="1" applyBorder="1" applyAlignment="1">
      <alignment/>
    </xf>
    <xf numFmtId="4" fontId="0" fillId="0" borderId="0" xfId="0" applyFont="1" applyAlignment="1">
      <alignment/>
    </xf>
    <xf numFmtId="4" fontId="0" fillId="0" borderId="0" xfId="0" applyFont="1" applyBorder="1" applyAlignment="1">
      <alignment/>
    </xf>
    <xf numFmtId="4" fontId="0" fillId="0" borderId="0" xfId="0" applyFont="1" applyAlignment="1">
      <alignment/>
    </xf>
    <xf numFmtId="4" fontId="0" fillId="0" borderId="0" xfId="0" applyFont="1" applyAlignment="1">
      <alignment wrapText="1"/>
    </xf>
    <xf numFmtId="4" fontId="0" fillId="0" borderId="0" xfId="0" applyFont="1" applyBorder="1" applyAlignment="1">
      <alignment wrapText="1"/>
    </xf>
    <xf numFmtId="3" fontId="0" fillId="0" borderId="0" xfId="0" applyNumberFormat="1" applyFont="1" applyAlignment="1">
      <alignment textRotation="90"/>
    </xf>
    <xf numFmtId="3" fontId="0" fillId="0" borderId="0" xfId="0" applyNumberFormat="1" applyFont="1" applyAlignment="1">
      <alignment/>
    </xf>
    <xf numFmtId="178" fontId="0" fillId="0" borderId="0" xfId="0" applyNumberFormat="1" applyFont="1" applyAlignment="1">
      <alignment/>
    </xf>
    <xf numFmtId="3" fontId="4" fillId="0" borderId="0" xfId="22" applyNumberFormat="1" applyFont="1" applyAlignment="1">
      <alignment textRotation="90"/>
      <protection/>
    </xf>
    <xf numFmtId="177" fontId="4" fillId="0" borderId="1" xfId="0" applyNumberFormat="1" applyFont="1" applyBorder="1" applyAlignment="1">
      <alignment/>
    </xf>
    <xf numFmtId="177" fontId="4" fillId="0" borderId="0" xfId="22" applyNumberFormat="1" applyFont="1">
      <alignment/>
      <protection/>
    </xf>
    <xf numFmtId="177" fontId="4" fillId="0" borderId="0" xfId="22" applyNumberFormat="1" applyFont="1" applyBorder="1">
      <alignment/>
      <protection/>
    </xf>
    <xf numFmtId="4" fontId="0" fillId="0" borderId="0" xfId="0" applyAlignment="1">
      <alignment wrapText="1"/>
    </xf>
    <xf numFmtId="177" fontId="4" fillId="0" borderId="0" xfId="0" applyNumberFormat="1" applyFont="1" applyBorder="1" applyAlignment="1">
      <alignment/>
    </xf>
    <xf numFmtId="177" fontId="4" fillId="0" borderId="1" xfId="22" applyNumberFormat="1" applyFont="1" applyBorder="1">
      <alignment/>
      <protection/>
    </xf>
    <xf numFmtId="0" fontId="4" fillId="0" borderId="0" xfId="22" applyFont="1">
      <alignment/>
      <protection/>
    </xf>
    <xf numFmtId="0" fontId="4" fillId="0" borderId="0" xfId="22" applyAlignment="1">
      <alignment wrapText="1"/>
      <protection/>
    </xf>
    <xf numFmtId="0" fontId="4" fillId="0" borderId="0" xfId="22" applyFont="1" applyAlignment="1">
      <alignment wrapText="1"/>
      <protection/>
    </xf>
    <xf numFmtId="4" fontId="4" fillId="0" borderId="0" xfId="0" applyFont="1" applyAlignment="1">
      <alignment horizontal="center" wrapText="1"/>
    </xf>
    <xf numFmtId="4" fontId="4" fillId="0" borderId="0" xfId="0" applyFont="1" applyAlignment="1">
      <alignment horizontal="center"/>
    </xf>
    <xf numFmtId="3" fontId="6" fillId="0" borderId="0" xfId="0" applyNumberFormat="1" applyFont="1" applyBorder="1" applyAlignment="1">
      <alignment horizontal="left" wrapText="1"/>
    </xf>
    <xf numFmtId="3" fontId="4" fillId="0" borderId="2" xfId="22" applyNumberFormat="1" applyFont="1" applyBorder="1" applyAlignment="1">
      <alignment textRotation="90"/>
      <protection/>
    </xf>
    <xf numFmtId="3" fontId="4" fillId="0" borderId="3" xfId="0" applyNumberFormat="1" applyFont="1" applyBorder="1" applyAlignment="1">
      <alignment textRotation="90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Standard_cpi-mp-be-stats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85725</xdr:rowOff>
    </xdr:from>
    <xdr:to>
      <xdr:col>3</xdr:col>
      <xdr:colOff>0</xdr:colOff>
      <xdr:row>0</xdr:row>
      <xdr:rowOff>923925</xdr:rowOff>
    </xdr:to>
    <xdr:pic>
      <xdr:nvPicPr>
        <xdr:cNvPr id="1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725"/>
          <a:ext cx="17049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47"/>
  <sheetViews>
    <sheetView tabSelected="1" zoomScale="160" zoomScaleNormal="160" workbookViewId="0" topLeftCell="A1">
      <selection activeCell="T3" sqref="T3"/>
    </sheetView>
  </sheetViews>
  <sheetFormatPr defaultColWidth="9.140625" defaultRowHeight="12.75"/>
  <cols>
    <col min="1" max="1" width="4.140625" style="10" customWidth="1"/>
    <col min="2" max="2" width="18.57421875" style="10" customWidth="1"/>
    <col min="3" max="3" width="2.8515625" style="10" customWidth="1"/>
    <col min="4" max="4" width="0.9921875" style="15" hidden="1" customWidth="1"/>
    <col min="5" max="5" width="0.9921875" style="14" hidden="1" customWidth="1"/>
    <col min="6" max="6" width="3.7109375" style="10" customWidth="1"/>
    <col min="7" max="7" width="3.7109375" style="14" customWidth="1"/>
    <col min="8" max="17" width="3.7109375" style="10" customWidth="1"/>
    <col min="18" max="18" width="3.28125" style="10" customWidth="1"/>
    <col min="19" max="19" width="3.28125" style="10" hidden="1" customWidth="1"/>
    <col min="20" max="16384" width="11.421875" style="10" customWidth="1"/>
  </cols>
  <sheetData>
    <row r="1" spans="1:19" ht="84.75" customHeight="1">
      <c r="A1" s="27"/>
      <c r="B1" s="27"/>
      <c r="C1" s="27"/>
      <c r="D1" s="8"/>
      <c r="E1" s="9"/>
      <c r="F1" s="28" t="s">
        <v>203</v>
      </c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</row>
    <row r="2" spans="1:19" ht="64.5" customHeight="1">
      <c r="A2" s="26" t="s">
        <v>199</v>
      </c>
      <c r="B2" s="26"/>
      <c r="C2" s="26"/>
      <c r="D2" s="11"/>
      <c r="E2" s="12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</row>
    <row r="3" spans="1:21" ht="92.25" customHeight="1">
      <c r="A3" s="4" t="s">
        <v>1</v>
      </c>
      <c r="B3" s="5" t="s">
        <v>191</v>
      </c>
      <c r="C3" s="30" t="s">
        <v>2</v>
      </c>
      <c r="D3" s="13"/>
      <c r="E3" s="13"/>
      <c r="F3" s="29" t="s">
        <v>197</v>
      </c>
      <c r="G3" s="16" t="s">
        <v>198</v>
      </c>
      <c r="H3" s="2" t="s">
        <v>181</v>
      </c>
      <c r="I3" s="2" t="s">
        <v>186</v>
      </c>
      <c r="J3" s="16" t="s">
        <v>196</v>
      </c>
      <c r="K3" s="2" t="s">
        <v>195</v>
      </c>
      <c r="L3" s="16" t="s">
        <v>192</v>
      </c>
      <c r="M3" s="2" t="s">
        <v>182</v>
      </c>
      <c r="N3" s="2" t="s">
        <v>183</v>
      </c>
      <c r="O3" s="2" t="s">
        <v>194</v>
      </c>
      <c r="P3" s="2" t="s">
        <v>180</v>
      </c>
      <c r="Q3" s="2" t="s">
        <v>193</v>
      </c>
      <c r="R3" s="16" t="s">
        <v>202</v>
      </c>
      <c r="S3" s="20"/>
      <c r="T3" s="20"/>
      <c r="U3" s="5"/>
    </row>
    <row r="4" spans="1:21" ht="12.75">
      <c r="A4" s="7">
        <v>1</v>
      </c>
      <c r="B4" s="3" t="s">
        <v>47</v>
      </c>
      <c r="C4" s="6">
        <v>6</v>
      </c>
      <c r="D4" s="14"/>
      <c r="F4" s="22" t="s">
        <v>3</v>
      </c>
      <c r="G4" s="18" t="s">
        <v>3</v>
      </c>
      <c r="H4" s="18" t="s">
        <v>3</v>
      </c>
      <c r="I4" s="18" t="s">
        <v>3</v>
      </c>
      <c r="J4" s="18" t="s">
        <v>11</v>
      </c>
      <c r="K4" s="18" t="s">
        <v>3</v>
      </c>
      <c r="L4" s="18" t="s">
        <v>11</v>
      </c>
      <c r="M4" s="21" t="s">
        <v>11</v>
      </c>
      <c r="N4" s="18" t="s">
        <v>11</v>
      </c>
      <c r="O4" s="19" t="s">
        <v>3</v>
      </c>
      <c r="P4" s="18" t="s">
        <v>3</v>
      </c>
      <c r="Q4" s="18" t="s">
        <v>11</v>
      </c>
      <c r="R4" s="18" t="s">
        <v>11</v>
      </c>
      <c r="S4" s="1"/>
      <c r="T4" s="1"/>
      <c r="U4" s="3"/>
    </row>
    <row r="5" spans="1:21" ht="12.75">
      <c r="A5" s="7">
        <v>1</v>
      </c>
      <c r="B5" s="3" t="s">
        <v>101</v>
      </c>
      <c r="C5" s="6">
        <v>6</v>
      </c>
      <c r="D5" s="14"/>
      <c r="F5" s="22" t="s">
        <v>3</v>
      </c>
      <c r="G5" s="18" t="s">
        <v>3</v>
      </c>
      <c r="H5" s="18" t="s">
        <v>3</v>
      </c>
      <c r="I5" s="18" t="s">
        <v>3</v>
      </c>
      <c r="J5" s="18" t="s">
        <v>11</v>
      </c>
      <c r="K5" s="18" t="s">
        <v>3</v>
      </c>
      <c r="L5" s="18" t="s">
        <v>11</v>
      </c>
      <c r="M5" s="21" t="s">
        <v>11</v>
      </c>
      <c r="N5" s="18" t="s">
        <v>11</v>
      </c>
      <c r="O5" s="19" t="s">
        <v>3</v>
      </c>
      <c r="P5" s="18" t="s">
        <v>3</v>
      </c>
      <c r="Q5" s="18" t="s">
        <v>11</v>
      </c>
      <c r="R5" s="18" t="s">
        <v>11</v>
      </c>
      <c r="S5" s="1"/>
      <c r="T5" s="1"/>
      <c r="U5" s="3"/>
    </row>
    <row r="6" spans="1:21" ht="12.75">
      <c r="A6" s="7">
        <v>1</v>
      </c>
      <c r="B6" s="3" t="s">
        <v>131</v>
      </c>
      <c r="C6" s="6">
        <v>6</v>
      </c>
      <c r="D6" s="14"/>
      <c r="F6" s="22" t="s">
        <v>3</v>
      </c>
      <c r="G6" s="18" t="s">
        <v>3</v>
      </c>
      <c r="H6" s="18" t="s">
        <v>3</v>
      </c>
      <c r="I6" s="18" t="s">
        <v>3</v>
      </c>
      <c r="J6" s="18" t="s">
        <v>11</v>
      </c>
      <c r="K6" s="18" t="s">
        <v>3</v>
      </c>
      <c r="L6" s="18" t="s">
        <v>11</v>
      </c>
      <c r="M6" s="21" t="s">
        <v>11</v>
      </c>
      <c r="N6" s="18" t="s">
        <v>11</v>
      </c>
      <c r="O6" s="19" t="s">
        <v>3</v>
      </c>
      <c r="P6" s="18" t="s">
        <v>3</v>
      </c>
      <c r="Q6" s="18" t="s">
        <v>11</v>
      </c>
      <c r="R6" s="18" t="s">
        <v>11</v>
      </c>
      <c r="S6" s="1"/>
      <c r="T6" s="1"/>
      <c r="U6" s="3"/>
    </row>
    <row r="7" spans="1:21" ht="12.75">
      <c r="A7" s="7">
        <v>4</v>
      </c>
      <c r="B7" s="3" t="s">
        <v>122</v>
      </c>
      <c r="C7" s="6">
        <v>9</v>
      </c>
      <c r="D7" s="14"/>
      <c r="F7" s="22" t="s">
        <v>3</v>
      </c>
      <c r="G7" s="18" t="s">
        <v>3</v>
      </c>
      <c r="H7" s="18" t="s">
        <v>11</v>
      </c>
      <c r="I7" s="18" t="s">
        <v>3</v>
      </c>
      <c r="J7" s="18" t="s">
        <v>11</v>
      </c>
      <c r="K7" s="18" t="s">
        <v>3</v>
      </c>
      <c r="L7" s="18" t="s">
        <v>11</v>
      </c>
      <c r="M7" s="21" t="s">
        <v>11</v>
      </c>
      <c r="N7" s="18" t="s">
        <v>11</v>
      </c>
      <c r="O7" s="19" t="s">
        <v>11</v>
      </c>
      <c r="P7" s="18" t="s">
        <v>11</v>
      </c>
      <c r="Q7" s="18" t="s">
        <v>11</v>
      </c>
      <c r="R7" s="18" t="s">
        <v>11</v>
      </c>
      <c r="S7" s="1"/>
      <c r="T7" s="1"/>
      <c r="U7" s="3"/>
    </row>
    <row r="8" spans="1:21" ht="12.75">
      <c r="A8" s="7">
        <v>5</v>
      </c>
      <c r="B8" s="3" t="s">
        <v>53</v>
      </c>
      <c r="C8" s="6">
        <v>6</v>
      </c>
      <c r="D8" s="14"/>
      <c r="F8" s="22" t="s">
        <v>3</v>
      </c>
      <c r="G8" s="18" t="s">
        <v>3</v>
      </c>
      <c r="H8" s="18" t="s">
        <v>3</v>
      </c>
      <c r="I8" s="18" t="s">
        <v>3</v>
      </c>
      <c r="J8" s="18" t="s">
        <v>11</v>
      </c>
      <c r="K8" s="18" t="s">
        <v>3</v>
      </c>
      <c r="L8" s="18" t="s">
        <v>11</v>
      </c>
      <c r="M8" s="21" t="s">
        <v>11</v>
      </c>
      <c r="N8" s="18" t="s">
        <v>11</v>
      </c>
      <c r="O8" s="19" t="s">
        <v>3</v>
      </c>
      <c r="P8" s="18" t="s">
        <v>3</v>
      </c>
      <c r="Q8" s="18" t="s">
        <v>11</v>
      </c>
      <c r="R8" s="18" t="s">
        <v>11</v>
      </c>
      <c r="S8" s="1"/>
      <c r="T8" s="1"/>
      <c r="U8" s="3"/>
    </row>
    <row r="9" spans="1:21" ht="12.75">
      <c r="A9" s="7">
        <v>5</v>
      </c>
      <c r="B9" s="3" t="s">
        <v>132</v>
      </c>
      <c r="C9" s="6">
        <v>6</v>
      </c>
      <c r="D9" s="14"/>
      <c r="F9" s="22" t="s">
        <v>3</v>
      </c>
      <c r="G9" s="18" t="s">
        <v>3</v>
      </c>
      <c r="H9" s="18" t="s">
        <v>3</v>
      </c>
      <c r="I9" s="18" t="s">
        <v>3</v>
      </c>
      <c r="J9" s="18" t="s">
        <v>11</v>
      </c>
      <c r="K9" s="18" t="s">
        <v>3</v>
      </c>
      <c r="L9" s="18" t="s">
        <v>11</v>
      </c>
      <c r="M9" s="21" t="s">
        <v>11</v>
      </c>
      <c r="N9" s="18" t="s">
        <v>11</v>
      </c>
      <c r="O9" s="19" t="s">
        <v>3</v>
      </c>
      <c r="P9" s="18" t="s">
        <v>3</v>
      </c>
      <c r="Q9" s="18" t="s">
        <v>11</v>
      </c>
      <c r="R9" s="18" t="s">
        <v>11</v>
      </c>
      <c r="S9" s="1"/>
      <c r="T9" s="1"/>
      <c r="U9" s="3"/>
    </row>
    <row r="10" spans="1:21" ht="12.75">
      <c r="A10" s="7">
        <v>7</v>
      </c>
      <c r="B10" s="3" t="s">
        <v>68</v>
      </c>
      <c r="C10" s="6">
        <v>5</v>
      </c>
      <c r="D10" s="14"/>
      <c r="F10" s="22" t="s">
        <v>3</v>
      </c>
      <c r="G10" s="18" t="s">
        <v>3</v>
      </c>
      <c r="H10" s="18" t="s">
        <v>3</v>
      </c>
      <c r="I10" s="18" t="s">
        <v>3</v>
      </c>
      <c r="J10" s="18" t="s">
        <v>11</v>
      </c>
      <c r="K10" s="18" t="s">
        <v>3</v>
      </c>
      <c r="L10" s="18" t="s">
        <v>3</v>
      </c>
      <c r="M10" s="21" t="s">
        <v>11</v>
      </c>
      <c r="N10" s="18" t="s">
        <v>11</v>
      </c>
      <c r="O10" s="19" t="s">
        <v>3</v>
      </c>
      <c r="P10" s="18" t="s">
        <v>3</v>
      </c>
      <c r="Q10" s="18" t="s">
        <v>11</v>
      </c>
      <c r="R10" s="18" t="s">
        <v>11</v>
      </c>
      <c r="S10" s="1"/>
      <c r="T10" s="1"/>
      <c r="U10" s="3"/>
    </row>
    <row r="11" spans="1:21" ht="12.75">
      <c r="A11" s="7">
        <v>7</v>
      </c>
      <c r="B11" s="3" t="s">
        <v>100</v>
      </c>
      <c r="C11" s="6">
        <v>6</v>
      </c>
      <c r="D11" s="14"/>
      <c r="F11" s="22" t="s">
        <v>3</v>
      </c>
      <c r="G11" s="18" t="s">
        <v>3</v>
      </c>
      <c r="H11" s="18" t="s">
        <v>3</v>
      </c>
      <c r="I11" s="18" t="s">
        <v>3</v>
      </c>
      <c r="J11" s="18" t="s">
        <v>11</v>
      </c>
      <c r="K11" s="18" t="s">
        <v>3</v>
      </c>
      <c r="L11" s="18" t="s">
        <v>11</v>
      </c>
      <c r="M11" s="21" t="s">
        <v>11</v>
      </c>
      <c r="N11" s="18" t="s">
        <v>11</v>
      </c>
      <c r="O11" s="19" t="s">
        <v>3</v>
      </c>
      <c r="P11" s="18" t="s">
        <v>3</v>
      </c>
      <c r="Q11" s="18" t="s">
        <v>11</v>
      </c>
      <c r="R11" s="18" t="s">
        <v>11</v>
      </c>
      <c r="S11" s="1"/>
      <c r="T11" s="1"/>
      <c r="U11" s="3"/>
    </row>
    <row r="12" spans="1:21" ht="12.75">
      <c r="A12" s="7">
        <v>9</v>
      </c>
      <c r="B12" s="3" t="s">
        <v>21</v>
      </c>
      <c r="C12" s="6">
        <v>8</v>
      </c>
      <c r="D12" s="14"/>
      <c r="F12" s="22" t="s">
        <v>3</v>
      </c>
      <c r="G12" s="18" t="s">
        <v>3</v>
      </c>
      <c r="H12" s="18" t="s">
        <v>3</v>
      </c>
      <c r="I12" s="18" t="s">
        <v>3</v>
      </c>
      <c r="J12" s="18" t="s">
        <v>11</v>
      </c>
      <c r="K12" s="18" t="s">
        <v>3</v>
      </c>
      <c r="L12" s="18" t="s">
        <v>11</v>
      </c>
      <c r="M12" s="21" t="s">
        <v>11</v>
      </c>
      <c r="N12" s="18" t="s">
        <v>11</v>
      </c>
      <c r="O12" s="19" t="s">
        <v>11</v>
      </c>
      <c r="P12" s="18" t="s">
        <v>11</v>
      </c>
      <c r="Q12" s="18" t="s">
        <v>11</v>
      </c>
      <c r="R12" s="18" t="s">
        <v>11</v>
      </c>
      <c r="S12" s="1"/>
      <c r="T12" s="1"/>
      <c r="U12" s="3"/>
    </row>
    <row r="13" spans="1:21" ht="12.75">
      <c r="A13" s="7">
        <v>9</v>
      </c>
      <c r="B13" s="3" t="s">
        <v>37</v>
      </c>
      <c r="C13" s="6">
        <v>6</v>
      </c>
      <c r="D13" s="14"/>
      <c r="F13" s="22" t="s">
        <v>3</v>
      </c>
      <c r="G13" s="18" t="s">
        <v>3</v>
      </c>
      <c r="H13" s="18" t="s">
        <v>3</v>
      </c>
      <c r="I13" s="18" t="s">
        <v>3</v>
      </c>
      <c r="J13" s="18" t="s">
        <v>11</v>
      </c>
      <c r="K13" s="18" t="s">
        <v>3</v>
      </c>
      <c r="L13" s="18" t="s">
        <v>11</v>
      </c>
      <c r="M13" s="21" t="s">
        <v>11</v>
      </c>
      <c r="N13" s="18" t="s">
        <v>11</v>
      </c>
      <c r="O13" s="19" t="s">
        <v>3</v>
      </c>
      <c r="P13" s="18" t="s">
        <v>3</v>
      </c>
      <c r="Q13" s="18" t="s">
        <v>11</v>
      </c>
      <c r="R13" s="18" t="s">
        <v>11</v>
      </c>
      <c r="S13" s="1"/>
      <c r="T13" s="1"/>
      <c r="U13" s="3"/>
    </row>
    <row r="14" spans="1:21" ht="12.75">
      <c r="A14" s="7">
        <v>11</v>
      </c>
      <c r="B14" s="3" t="s">
        <v>153</v>
      </c>
      <c r="C14" s="6">
        <v>6</v>
      </c>
      <c r="D14" s="14"/>
      <c r="F14" s="22" t="s">
        <v>3</v>
      </c>
      <c r="G14" s="18" t="s">
        <v>3</v>
      </c>
      <c r="H14" s="18" t="s">
        <v>3</v>
      </c>
      <c r="I14" s="18" t="s">
        <v>3</v>
      </c>
      <c r="J14" s="18" t="s">
        <v>11</v>
      </c>
      <c r="K14" s="18" t="s">
        <v>3</v>
      </c>
      <c r="L14" s="18" t="s">
        <v>11</v>
      </c>
      <c r="M14" s="21" t="s">
        <v>11</v>
      </c>
      <c r="N14" s="18" t="s">
        <v>11</v>
      </c>
      <c r="O14" s="19" t="s">
        <v>3</v>
      </c>
      <c r="P14" s="18" t="s">
        <v>3</v>
      </c>
      <c r="Q14" s="18" t="s">
        <v>11</v>
      </c>
      <c r="R14" s="18" t="s">
        <v>11</v>
      </c>
      <c r="S14" s="1"/>
      <c r="T14" s="1"/>
      <c r="U14" s="3"/>
    </row>
    <row r="15" spans="1:21" ht="12.75">
      <c r="A15" s="7">
        <v>12</v>
      </c>
      <c r="B15" s="3" t="s">
        <v>22</v>
      </c>
      <c r="C15" s="6">
        <v>6</v>
      </c>
      <c r="D15" s="14"/>
      <c r="F15" s="22" t="s">
        <v>3</v>
      </c>
      <c r="G15" s="18" t="s">
        <v>3</v>
      </c>
      <c r="H15" s="18" t="s">
        <v>3</v>
      </c>
      <c r="I15" s="18" t="s">
        <v>3</v>
      </c>
      <c r="J15" s="18" t="s">
        <v>11</v>
      </c>
      <c r="K15" s="18" t="s">
        <v>3</v>
      </c>
      <c r="L15" s="18" t="s">
        <v>11</v>
      </c>
      <c r="M15" s="21" t="s">
        <v>11</v>
      </c>
      <c r="N15" s="18" t="s">
        <v>11</v>
      </c>
      <c r="O15" s="19" t="s">
        <v>3</v>
      </c>
      <c r="P15" s="18" t="s">
        <v>3</v>
      </c>
      <c r="Q15" s="18" t="s">
        <v>11</v>
      </c>
      <c r="R15" s="18" t="s">
        <v>11</v>
      </c>
      <c r="S15" s="1"/>
      <c r="T15" s="1"/>
      <c r="U15" s="3"/>
    </row>
    <row r="16" spans="1:21" ht="12.75">
      <c r="A16" s="7">
        <v>12</v>
      </c>
      <c r="B16" s="3" t="s">
        <v>66</v>
      </c>
      <c r="C16" s="6">
        <v>8</v>
      </c>
      <c r="D16" s="14"/>
      <c r="F16" s="22" t="s">
        <v>3</v>
      </c>
      <c r="G16" s="18" t="s">
        <v>3</v>
      </c>
      <c r="H16" s="18" t="s">
        <v>3</v>
      </c>
      <c r="I16" s="18" t="s">
        <v>3</v>
      </c>
      <c r="J16" s="18" t="s">
        <v>11</v>
      </c>
      <c r="K16" s="18" t="s">
        <v>3</v>
      </c>
      <c r="L16" s="18" t="s">
        <v>11</v>
      </c>
      <c r="M16" s="21" t="s">
        <v>11</v>
      </c>
      <c r="N16" s="18" t="s">
        <v>11</v>
      </c>
      <c r="O16" s="19" t="s">
        <v>11</v>
      </c>
      <c r="P16" s="18" t="s">
        <v>11</v>
      </c>
      <c r="Q16" s="18" t="s">
        <v>11</v>
      </c>
      <c r="R16" s="18" t="s">
        <v>11</v>
      </c>
      <c r="S16" s="1"/>
      <c r="T16" s="1"/>
      <c r="U16" s="3"/>
    </row>
    <row r="17" spans="1:21" ht="12.75">
      <c r="A17" s="7">
        <v>14</v>
      </c>
      <c r="B17" s="3" t="s">
        <v>58</v>
      </c>
      <c r="C17" s="6">
        <v>6</v>
      </c>
      <c r="D17" s="14"/>
      <c r="F17" s="22" t="s">
        <v>3</v>
      </c>
      <c r="G17" s="18" t="s">
        <v>3</v>
      </c>
      <c r="H17" s="18" t="s">
        <v>3</v>
      </c>
      <c r="I17" s="18" t="s">
        <v>3</v>
      </c>
      <c r="J17" s="18" t="s">
        <v>11</v>
      </c>
      <c r="K17" s="18" t="s">
        <v>3</v>
      </c>
      <c r="L17" s="18" t="s">
        <v>11</v>
      </c>
      <c r="M17" s="21" t="s">
        <v>11</v>
      </c>
      <c r="N17" s="18" t="s">
        <v>11</v>
      </c>
      <c r="O17" s="19" t="s">
        <v>3</v>
      </c>
      <c r="P17" s="18" t="s">
        <v>3</v>
      </c>
      <c r="Q17" s="18" t="s">
        <v>11</v>
      </c>
      <c r="R17" s="18" t="s">
        <v>11</v>
      </c>
      <c r="S17" s="1"/>
      <c r="T17" s="1"/>
      <c r="U17" s="3"/>
    </row>
    <row r="18" spans="1:21" ht="12.75">
      <c r="A18" s="7">
        <v>14</v>
      </c>
      <c r="B18" s="3" t="s">
        <v>105</v>
      </c>
      <c r="C18" s="6">
        <v>6</v>
      </c>
      <c r="D18" s="14"/>
      <c r="F18" s="22" t="s">
        <v>3</v>
      </c>
      <c r="G18" s="18" t="s">
        <v>3</v>
      </c>
      <c r="H18" s="18" t="s">
        <v>3</v>
      </c>
      <c r="I18" s="18" t="s">
        <v>3</v>
      </c>
      <c r="J18" s="18" t="s">
        <v>11</v>
      </c>
      <c r="K18" s="18" t="s">
        <v>3</v>
      </c>
      <c r="L18" s="18" t="s">
        <v>11</v>
      </c>
      <c r="M18" s="21" t="s">
        <v>11</v>
      </c>
      <c r="N18" s="18" t="s">
        <v>11</v>
      </c>
      <c r="O18" s="19" t="s">
        <v>3</v>
      </c>
      <c r="P18" s="18" t="s">
        <v>3</v>
      </c>
      <c r="Q18" s="18" t="s">
        <v>11</v>
      </c>
      <c r="R18" s="18" t="s">
        <v>11</v>
      </c>
      <c r="S18" s="1"/>
      <c r="T18" s="1"/>
      <c r="U18" s="3"/>
    </row>
    <row r="19" spans="1:21" ht="12.75">
      <c r="A19" s="7">
        <v>16</v>
      </c>
      <c r="B19" s="3" t="s">
        <v>73</v>
      </c>
      <c r="C19" s="6">
        <v>6</v>
      </c>
      <c r="D19" s="14"/>
      <c r="F19" s="22" t="s">
        <v>3</v>
      </c>
      <c r="G19" s="18" t="s">
        <v>3</v>
      </c>
      <c r="H19" s="18" t="s">
        <v>3</v>
      </c>
      <c r="I19" s="18" t="s">
        <v>3</v>
      </c>
      <c r="J19" s="18" t="s">
        <v>11</v>
      </c>
      <c r="K19" s="18" t="s">
        <v>3</v>
      </c>
      <c r="L19" s="18" t="s">
        <v>11</v>
      </c>
      <c r="M19" s="21" t="s">
        <v>11</v>
      </c>
      <c r="N19" s="18" t="s">
        <v>11</v>
      </c>
      <c r="O19" s="19" t="s">
        <v>3</v>
      </c>
      <c r="P19" s="18" t="s">
        <v>3</v>
      </c>
      <c r="Q19" s="18" t="s">
        <v>11</v>
      </c>
      <c r="R19" s="18" t="s">
        <v>11</v>
      </c>
      <c r="S19" s="1"/>
      <c r="T19" s="1"/>
      <c r="U19" s="3"/>
    </row>
    <row r="20" spans="1:21" ht="12.75">
      <c r="A20" s="7">
        <v>16</v>
      </c>
      <c r="B20" s="3" t="s">
        <v>145</v>
      </c>
      <c r="C20" s="6">
        <v>6</v>
      </c>
      <c r="D20" s="14"/>
      <c r="F20" s="22" t="s">
        <v>3</v>
      </c>
      <c r="G20" s="18" t="s">
        <v>3</v>
      </c>
      <c r="H20" s="18" t="s">
        <v>3</v>
      </c>
      <c r="I20" s="18" t="s">
        <v>3</v>
      </c>
      <c r="J20" s="18" t="s">
        <v>11</v>
      </c>
      <c r="K20" s="18" t="s">
        <v>3</v>
      </c>
      <c r="L20" s="18" t="s">
        <v>11</v>
      </c>
      <c r="M20" s="21" t="s">
        <v>11</v>
      </c>
      <c r="N20" s="18" t="s">
        <v>11</v>
      </c>
      <c r="O20" s="19" t="s">
        <v>3</v>
      </c>
      <c r="P20" s="18" t="s">
        <v>3</v>
      </c>
      <c r="Q20" s="18" t="s">
        <v>11</v>
      </c>
      <c r="R20" s="18" t="s">
        <v>11</v>
      </c>
      <c r="S20" s="1"/>
      <c r="T20" s="1"/>
      <c r="U20" s="3"/>
    </row>
    <row r="21" spans="1:21" ht="12.75">
      <c r="A21" s="7">
        <v>18</v>
      </c>
      <c r="B21" s="3" t="s">
        <v>27</v>
      </c>
      <c r="C21" s="6">
        <v>6</v>
      </c>
      <c r="D21" s="14"/>
      <c r="F21" s="22" t="s">
        <v>3</v>
      </c>
      <c r="G21" s="18" t="s">
        <v>3</v>
      </c>
      <c r="H21" s="18" t="s">
        <v>3</v>
      </c>
      <c r="I21" s="18" t="s">
        <v>3</v>
      </c>
      <c r="J21" s="18" t="s">
        <v>11</v>
      </c>
      <c r="K21" s="18" t="s">
        <v>3</v>
      </c>
      <c r="L21" s="18" t="s">
        <v>11</v>
      </c>
      <c r="M21" s="21" t="s">
        <v>11</v>
      </c>
      <c r="N21" s="18" t="s">
        <v>11</v>
      </c>
      <c r="O21" s="19" t="s">
        <v>3</v>
      </c>
      <c r="P21" s="18" t="s">
        <v>3</v>
      </c>
      <c r="Q21" s="18" t="s">
        <v>11</v>
      </c>
      <c r="R21" s="18" t="s">
        <v>11</v>
      </c>
      <c r="S21" s="1"/>
      <c r="T21" s="1"/>
      <c r="U21" s="3"/>
    </row>
    <row r="22" spans="1:21" ht="12.75">
      <c r="A22" s="7">
        <v>18</v>
      </c>
      <c r="B22" s="3" t="s">
        <v>77</v>
      </c>
      <c r="C22" s="6">
        <v>8</v>
      </c>
      <c r="D22" s="14"/>
      <c r="F22" s="22" t="s">
        <v>3</v>
      </c>
      <c r="G22" s="18" t="s">
        <v>3</v>
      </c>
      <c r="H22" s="18" t="s">
        <v>3</v>
      </c>
      <c r="I22" s="18" t="s">
        <v>3</v>
      </c>
      <c r="J22" s="18" t="s">
        <v>11</v>
      </c>
      <c r="K22" s="18" t="s">
        <v>3</v>
      </c>
      <c r="L22" s="18" t="s">
        <v>11</v>
      </c>
      <c r="M22" s="21" t="s">
        <v>11</v>
      </c>
      <c r="N22" s="18" t="s">
        <v>11</v>
      </c>
      <c r="O22" s="19" t="s">
        <v>11</v>
      </c>
      <c r="P22" s="18" t="s">
        <v>11</v>
      </c>
      <c r="Q22" s="18" t="s">
        <v>11</v>
      </c>
      <c r="R22" s="18" t="s">
        <v>11</v>
      </c>
      <c r="S22" s="1"/>
      <c r="T22" s="1"/>
      <c r="U22" s="3"/>
    </row>
    <row r="23" spans="1:21" ht="12.75">
      <c r="A23" s="7">
        <v>18</v>
      </c>
      <c r="B23" s="3" t="s">
        <v>147</v>
      </c>
      <c r="C23" s="6">
        <v>8</v>
      </c>
      <c r="D23" s="14"/>
      <c r="F23" s="22" t="s">
        <v>3</v>
      </c>
      <c r="G23" s="18" t="s">
        <v>3</v>
      </c>
      <c r="H23" s="18" t="s">
        <v>3</v>
      </c>
      <c r="I23" s="18" t="s">
        <v>3</v>
      </c>
      <c r="J23" s="18" t="s">
        <v>11</v>
      </c>
      <c r="K23" s="18" t="s">
        <v>3</v>
      </c>
      <c r="L23" s="18" t="s">
        <v>11</v>
      </c>
      <c r="M23" s="21" t="s">
        <v>11</v>
      </c>
      <c r="N23" s="18" t="s">
        <v>11</v>
      </c>
      <c r="O23" s="19" t="s">
        <v>11</v>
      </c>
      <c r="P23" s="18" t="s">
        <v>11</v>
      </c>
      <c r="Q23" s="18" t="s">
        <v>11</v>
      </c>
      <c r="R23" s="18" t="s">
        <v>11</v>
      </c>
      <c r="S23" s="1"/>
      <c r="T23" s="1"/>
      <c r="U23" s="3"/>
    </row>
    <row r="24" spans="1:21" ht="12.75">
      <c r="A24" s="7">
        <v>21</v>
      </c>
      <c r="B24" s="3" t="s">
        <v>185</v>
      </c>
      <c r="C24" s="6">
        <v>3</v>
      </c>
      <c r="D24" s="14"/>
      <c r="F24" s="22" t="s">
        <v>3</v>
      </c>
      <c r="G24" s="18" t="s">
        <v>3</v>
      </c>
      <c r="H24" s="18" t="s">
        <v>3</v>
      </c>
      <c r="I24" s="18" t="s">
        <v>11</v>
      </c>
      <c r="J24" s="18" t="s">
        <v>11</v>
      </c>
      <c r="K24" s="18" t="s">
        <v>3</v>
      </c>
      <c r="L24" s="18" t="s">
        <v>3</v>
      </c>
      <c r="M24" s="21" t="s">
        <v>3</v>
      </c>
      <c r="N24" s="18" t="s">
        <v>3</v>
      </c>
      <c r="O24" s="19" t="s">
        <v>3</v>
      </c>
      <c r="P24" s="18" t="s">
        <v>3</v>
      </c>
      <c r="Q24" s="18" t="s">
        <v>3</v>
      </c>
      <c r="R24" s="18" t="s">
        <v>11</v>
      </c>
      <c r="S24" s="1"/>
      <c r="T24" s="1"/>
      <c r="U24" s="3"/>
    </row>
    <row r="25" spans="1:21" ht="12.75">
      <c r="A25" s="7">
        <v>22</v>
      </c>
      <c r="B25" s="3" t="s">
        <v>26</v>
      </c>
      <c r="C25" s="6">
        <v>4</v>
      </c>
      <c r="D25" s="14"/>
      <c r="F25" s="22" t="s">
        <v>3</v>
      </c>
      <c r="G25" s="18" t="s">
        <v>3</v>
      </c>
      <c r="H25" s="18" t="s">
        <v>3</v>
      </c>
      <c r="I25" s="18" t="s">
        <v>3</v>
      </c>
      <c r="J25" s="18" t="s">
        <v>11</v>
      </c>
      <c r="K25" s="18" t="s">
        <v>3</v>
      </c>
      <c r="L25" s="18" t="s">
        <v>3</v>
      </c>
      <c r="M25" s="21" t="s">
        <v>3</v>
      </c>
      <c r="N25" s="18" t="s">
        <v>11</v>
      </c>
      <c r="O25" s="19" t="s">
        <v>3</v>
      </c>
      <c r="P25" s="18" t="s">
        <v>3</v>
      </c>
      <c r="Q25" s="18" t="s">
        <v>11</v>
      </c>
      <c r="R25" s="18" t="s">
        <v>11</v>
      </c>
      <c r="S25" s="1"/>
      <c r="T25" s="1"/>
      <c r="U25" s="3"/>
    </row>
    <row r="26" spans="1:21" ht="12.75">
      <c r="A26" s="7">
        <v>23</v>
      </c>
      <c r="B26" s="3" t="s">
        <v>39</v>
      </c>
      <c r="C26" s="6">
        <v>7</v>
      </c>
      <c r="D26" s="14"/>
      <c r="F26" s="22" t="s">
        <v>3</v>
      </c>
      <c r="G26" s="18" t="s">
        <v>3</v>
      </c>
      <c r="H26" s="18" t="s">
        <v>11</v>
      </c>
      <c r="I26" s="18" t="s">
        <v>3</v>
      </c>
      <c r="J26" s="18" t="s">
        <v>11</v>
      </c>
      <c r="K26" s="18" t="s">
        <v>3</v>
      </c>
      <c r="L26" s="18" t="s">
        <v>11</v>
      </c>
      <c r="M26" s="21" t="s">
        <v>11</v>
      </c>
      <c r="N26" s="18" t="s">
        <v>11</v>
      </c>
      <c r="O26" s="19" t="s">
        <v>3</v>
      </c>
      <c r="P26" s="18" t="s">
        <v>3</v>
      </c>
      <c r="Q26" s="18" t="s">
        <v>11</v>
      </c>
      <c r="R26" s="18" t="s">
        <v>11</v>
      </c>
      <c r="S26" s="1"/>
      <c r="T26" s="1"/>
      <c r="U26" s="3"/>
    </row>
    <row r="27" spans="1:21" ht="12.75">
      <c r="A27" s="7">
        <v>23</v>
      </c>
      <c r="B27" s="23" t="s">
        <v>54</v>
      </c>
      <c r="C27" s="6">
        <v>6</v>
      </c>
      <c r="D27" s="14"/>
      <c r="F27" s="22" t="s">
        <v>3</v>
      </c>
      <c r="G27" s="18" t="s">
        <v>3</v>
      </c>
      <c r="H27" s="18" t="s">
        <v>3</v>
      </c>
      <c r="I27" s="18" t="s">
        <v>3</v>
      </c>
      <c r="J27" s="18" t="s">
        <v>11</v>
      </c>
      <c r="K27" s="18" t="s">
        <v>3</v>
      </c>
      <c r="L27" s="18" t="s">
        <v>11</v>
      </c>
      <c r="M27" s="21" t="s">
        <v>11</v>
      </c>
      <c r="N27" s="18" t="s">
        <v>11</v>
      </c>
      <c r="O27" s="19" t="s">
        <v>3</v>
      </c>
      <c r="P27" s="18" t="s">
        <v>3</v>
      </c>
      <c r="Q27" s="18" t="s">
        <v>11</v>
      </c>
      <c r="R27" s="18" t="s">
        <v>11</v>
      </c>
      <c r="S27" s="1"/>
      <c r="T27" s="1"/>
      <c r="U27" s="23"/>
    </row>
    <row r="28" spans="1:21" ht="12.75">
      <c r="A28" s="7">
        <v>23</v>
      </c>
      <c r="B28" s="3" t="s">
        <v>146</v>
      </c>
      <c r="C28" s="6">
        <v>5</v>
      </c>
      <c r="D28" s="14"/>
      <c r="F28" s="22" t="s">
        <v>3</v>
      </c>
      <c r="G28" s="18" t="s">
        <v>3</v>
      </c>
      <c r="H28" s="18" t="s">
        <v>11</v>
      </c>
      <c r="I28" s="18" t="s">
        <v>3</v>
      </c>
      <c r="J28" s="18" t="s">
        <v>11</v>
      </c>
      <c r="K28" s="18" t="s">
        <v>3</v>
      </c>
      <c r="L28" s="18" t="s">
        <v>3</v>
      </c>
      <c r="M28" s="21" t="s">
        <v>3</v>
      </c>
      <c r="N28" s="18" t="s">
        <v>11</v>
      </c>
      <c r="O28" s="19" t="s">
        <v>3</v>
      </c>
      <c r="P28" s="18" t="s">
        <v>3</v>
      </c>
      <c r="Q28" s="18" t="s">
        <v>11</v>
      </c>
      <c r="R28" s="18" t="s">
        <v>11</v>
      </c>
      <c r="S28" s="1"/>
      <c r="T28" s="1"/>
      <c r="U28" s="3"/>
    </row>
    <row r="29" spans="1:21" ht="12.75">
      <c r="A29" s="7">
        <v>26</v>
      </c>
      <c r="B29" s="3" t="s">
        <v>123</v>
      </c>
      <c r="C29" s="6">
        <v>8</v>
      </c>
      <c r="D29" s="14"/>
      <c r="F29" s="22" t="s">
        <v>3</v>
      </c>
      <c r="G29" s="18" t="s">
        <v>3</v>
      </c>
      <c r="H29" s="18" t="s">
        <v>11</v>
      </c>
      <c r="I29" s="18" t="s">
        <v>3</v>
      </c>
      <c r="J29" s="18" t="s">
        <v>11</v>
      </c>
      <c r="K29" s="18" t="s">
        <v>11</v>
      </c>
      <c r="L29" s="18" t="s">
        <v>11</v>
      </c>
      <c r="M29" s="21" t="s">
        <v>11</v>
      </c>
      <c r="N29" s="18" t="s">
        <v>11</v>
      </c>
      <c r="O29" s="19" t="s">
        <v>3</v>
      </c>
      <c r="P29" s="18" t="s">
        <v>3</v>
      </c>
      <c r="Q29" s="18" t="s">
        <v>11</v>
      </c>
      <c r="R29" s="18" t="s">
        <v>11</v>
      </c>
      <c r="S29" s="1"/>
      <c r="T29" s="1"/>
      <c r="U29" s="3"/>
    </row>
    <row r="30" spans="1:21" ht="12.75">
      <c r="A30" s="7">
        <v>27</v>
      </c>
      <c r="B30" s="3" t="s">
        <v>51</v>
      </c>
      <c r="C30" s="6">
        <v>8</v>
      </c>
      <c r="D30" s="14"/>
      <c r="F30" s="22" t="s">
        <v>3</v>
      </c>
      <c r="G30" s="18" t="s">
        <v>3</v>
      </c>
      <c r="H30" s="18" t="s">
        <v>11</v>
      </c>
      <c r="I30" s="18" t="s">
        <v>3</v>
      </c>
      <c r="J30" s="18" t="s">
        <v>11</v>
      </c>
      <c r="K30" s="18" t="s">
        <v>11</v>
      </c>
      <c r="L30" s="18" t="s">
        <v>11</v>
      </c>
      <c r="M30" s="21" t="s">
        <v>11</v>
      </c>
      <c r="N30" s="18" t="s">
        <v>11</v>
      </c>
      <c r="O30" s="19" t="s">
        <v>3</v>
      </c>
      <c r="P30" s="18" t="s">
        <v>3</v>
      </c>
      <c r="Q30" s="18" t="s">
        <v>11</v>
      </c>
      <c r="R30" s="18" t="s">
        <v>11</v>
      </c>
      <c r="S30" s="1"/>
      <c r="T30" s="1"/>
      <c r="U30" s="3"/>
    </row>
    <row r="31" spans="1:21" ht="12.75">
      <c r="A31" s="7">
        <v>28</v>
      </c>
      <c r="B31" s="3" t="s">
        <v>116</v>
      </c>
      <c r="C31" s="6">
        <v>4</v>
      </c>
      <c r="D31" s="14"/>
      <c r="F31" s="22" t="s">
        <v>3</v>
      </c>
      <c r="G31" s="18" t="s">
        <v>3</v>
      </c>
      <c r="H31" s="18" t="s">
        <v>3</v>
      </c>
      <c r="I31" s="18" t="s">
        <v>3</v>
      </c>
      <c r="J31" s="18" t="s">
        <v>11</v>
      </c>
      <c r="K31" s="18" t="s">
        <v>3</v>
      </c>
      <c r="L31" s="18" t="s">
        <v>3</v>
      </c>
      <c r="M31" s="21" t="s">
        <v>3</v>
      </c>
      <c r="N31" s="18" t="s">
        <v>11</v>
      </c>
      <c r="O31" s="19" t="s">
        <v>3</v>
      </c>
      <c r="P31" s="18" t="s">
        <v>3</v>
      </c>
      <c r="Q31" s="18" t="s">
        <v>11</v>
      </c>
      <c r="R31" s="18" t="s">
        <v>11</v>
      </c>
      <c r="S31" s="1"/>
      <c r="T31" s="1"/>
      <c r="U31" s="3"/>
    </row>
    <row r="32" spans="1:21" ht="25.5">
      <c r="A32" s="7">
        <v>28</v>
      </c>
      <c r="B32" s="24" t="s">
        <v>184</v>
      </c>
      <c r="C32" s="6">
        <v>3</v>
      </c>
      <c r="D32" s="14"/>
      <c r="F32" s="22" t="s">
        <v>3</v>
      </c>
      <c r="G32" s="18" t="s">
        <v>3</v>
      </c>
      <c r="H32" s="18" t="s">
        <v>3</v>
      </c>
      <c r="I32" s="18" t="s">
        <v>11</v>
      </c>
      <c r="J32" s="18" t="s">
        <v>11</v>
      </c>
      <c r="K32" s="18" t="s">
        <v>3</v>
      </c>
      <c r="L32" s="18" t="s">
        <v>3</v>
      </c>
      <c r="M32" s="21" t="s">
        <v>3</v>
      </c>
      <c r="N32" s="18" t="s">
        <v>3</v>
      </c>
      <c r="O32" s="19" t="s">
        <v>3</v>
      </c>
      <c r="P32" s="18" t="s">
        <v>3</v>
      </c>
      <c r="Q32" s="18" t="s">
        <v>3</v>
      </c>
      <c r="R32" s="18" t="s">
        <v>11</v>
      </c>
      <c r="S32" s="1"/>
      <c r="T32" s="1"/>
      <c r="U32" s="3"/>
    </row>
    <row r="33" spans="1:21" ht="12.75">
      <c r="A33" s="7">
        <v>28</v>
      </c>
      <c r="B33" s="23" t="s">
        <v>127</v>
      </c>
      <c r="C33" s="6">
        <v>6</v>
      </c>
      <c r="D33" s="14"/>
      <c r="F33" s="22" t="s">
        <v>3</v>
      </c>
      <c r="G33" s="18" t="s">
        <v>3</v>
      </c>
      <c r="H33" s="18" t="s">
        <v>3</v>
      </c>
      <c r="I33" s="18" t="s">
        <v>3</v>
      </c>
      <c r="J33" s="18" t="s">
        <v>11</v>
      </c>
      <c r="K33" s="18" t="s">
        <v>3</v>
      </c>
      <c r="L33" s="18" t="s">
        <v>11</v>
      </c>
      <c r="M33" s="21" t="s">
        <v>11</v>
      </c>
      <c r="N33" s="18" t="s">
        <v>11</v>
      </c>
      <c r="O33" s="19" t="s">
        <v>3</v>
      </c>
      <c r="P33" s="18" t="s">
        <v>3</v>
      </c>
      <c r="Q33" s="18" t="s">
        <v>11</v>
      </c>
      <c r="R33" s="18" t="s">
        <v>11</v>
      </c>
      <c r="S33" s="1"/>
      <c r="T33" s="1"/>
      <c r="U33" s="23"/>
    </row>
    <row r="34" spans="1:21" ht="12.75">
      <c r="A34" s="7">
        <v>31</v>
      </c>
      <c r="B34" s="3" t="s">
        <v>45</v>
      </c>
      <c r="C34" s="6">
        <v>3</v>
      </c>
      <c r="D34" s="14"/>
      <c r="F34" s="22" t="s">
        <v>3</v>
      </c>
      <c r="G34" s="18" t="s">
        <v>3</v>
      </c>
      <c r="H34" s="18" t="s">
        <v>3</v>
      </c>
      <c r="I34" s="18" t="s">
        <v>3</v>
      </c>
      <c r="J34" s="18" t="s">
        <v>11</v>
      </c>
      <c r="K34" s="18" t="s">
        <v>3</v>
      </c>
      <c r="L34" s="18" t="s">
        <v>3</v>
      </c>
      <c r="M34" s="21" t="s">
        <v>3</v>
      </c>
      <c r="N34" s="18" t="s">
        <v>3</v>
      </c>
      <c r="O34" s="19" t="s">
        <v>3</v>
      </c>
      <c r="P34" s="18" t="s">
        <v>3</v>
      </c>
      <c r="Q34" s="18" t="s">
        <v>11</v>
      </c>
      <c r="R34" s="18" t="s">
        <v>11</v>
      </c>
      <c r="S34" s="1"/>
      <c r="T34" s="1"/>
      <c r="U34" s="3"/>
    </row>
    <row r="35" spans="1:21" ht="12.75">
      <c r="A35" s="7">
        <v>32</v>
      </c>
      <c r="B35" s="3" t="s">
        <v>114</v>
      </c>
      <c r="C35" s="6">
        <v>6</v>
      </c>
      <c r="D35" s="14"/>
      <c r="F35" s="22" t="s">
        <v>3</v>
      </c>
      <c r="G35" s="18" t="s">
        <v>3</v>
      </c>
      <c r="H35" s="18" t="s">
        <v>3</v>
      </c>
      <c r="I35" s="18" t="s">
        <v>3</v>
      </c>
      <c r="J35" s="18" t="s">
        <v>11</v>
      </c>
      <c r="K35" s="18" t="s">
        <v>3</v>
      </c>
      <c r="L35" s="18" t="s">
        <v>11</v>
      </c>
      <c r="M35" s="21" t="s">
        <v>11</v>
      </c>
      <c r="N35" s="18" t="s">
        <v>11</v>
      </c>
      <c r="O35" s="19" t="s">
        <v>3</v>
      </c>
      <c r="P35" s="18" t="s">
        <v>3</v>
      </c>
      <c r="Q35" s="18" t="s">
        <v>11</v>
      </c>
      <c r="R35" s="18" t="s">
        <v>11</v>
      </c>
      <c r="S35" s="1"/>
      <c r="T35" s="1"/>
      <c r="U35" s="3"/>
    </row>
    <row r="36" spans="1:21" ht="12.75">
      <c r="A36" s="7">
        <v>33</v>
      </c>
      <c r="B36" s="3" t="s">
        <v>4</v>
      </c>
      <c r="C36" s="6">
        <v>3</v>
      </c>
      <c r="D36" s="14"/>
      <c r="F36" s="22" t="s">
        <v>3</v>
      </c>
      <c r="G36" s="18" t="s">
        <v>3</v>
      </c>
      <c r="H36" s="18" t="s">
        <v>3</v>
      </c>
      <c r="I36" s="18" t="s">
        <v>11</v>
      </c>
      <c r="J36" s="18" t="s">
        <v>11</v>
      </c>
      <c r="K36" s="18" t="s">
        <v>3</v>
      </c>
      <c r="L36" s="18" t="s">
        <v>3</v>
      </c>
      <c r="M36" s="21" t="s">
        <v>3</v>
      </c>
      <c r="N36" s="18" t="s">
        <v>3</v>
      </c>
      <c r="O36" s="19" t="s">
        <v>3</v>
      </c>
      <c r="P36" s="18" t="s">
        <v>3</v>
      </c>
      <c r="Q36" s="18" t="s">
        <v>3</v>
      </c>
      <c r="R36" s="18" t="s">
        <v>11</v>
      </c>
      <c r="S36" s="1"/>
      <c r="T36" s="1"/>
      <c r="U36" s="3"/>
    </row>
    <row r="37" spans="1:21" ht="12.75">
      <c r="A37" s="7">
        <v>33</v>
      </c>
      <c r="B37" s="3" t="s">
        <v>74</v>
      </c>
      <c r="C37" s="6">
        <v>6</v>
      </c>
      <c r="D37" s="14"/>
      <c r="F37" s="22" t="s">
        <v>3</v>
      </c>
      <c r="G37" s="18" t="s">
        <v>3</v>
      </c>
      <c r="H37" s="18" t="s">
        <v>3</v>
      </c>
      <c r="I37" s="18" t="s">
        <v>3</v>
      </c>
      <c r="J37" s="18" t="s">
        <v>11</v>
      </c>
      <c r="K37" s="18" t="s">
        <v>3</v>
      </c>
      <c r="L37" s="18" t="s">
        <v>11</v>
      </c>
      <c r="M37" s="21" t="s">
        <v>11</v>
      </c>
      <c r="N37" s="18" t="s">
        <v>11</v>
      </c>
      <c r="O37" s="19" t="s">
        <v>3</v>
      </c>
      <c r="P37" s="18" t="s">
        <v>3</v>
      </c>
      <c r="Q37" s="18" t="s">
        <v>11</v>
      </c>
      <c r="R37" s="18" t="s">
        <v>11</v>
      </c>
      <c r="S37" s="1"/>
      <c r="T37" s="1"/>
      <c r="U37" s="3"/>
    </row>
    <row r="38" spans="1:21" ht="12.75">
      <c r="A38" s="7">
        <v>35</v>
      </c>
      <c r="B38" s="3" t="s">
        <v>144</v>
      </c>
      <c r="C38" s="6">
        <v>5</v>
      </c>
      <c r="D38" s="14"/>
      <c r="F38" s="22" t="s">
        <v>3</v>
      </c>
      <c r="G38" s="18" t="s">
        <v>3</v>
      </c>
      <c r="H38" s="18" t="s">
        <v>11</v>
      </c>
      <c r="I38" s="18" t="s">
        <v>3</v>
      </c>
      <c r="J38" s="18" t="s">
        <v>11</v>
      </c>
      <c r="K38" s="18" t="s">
        <v>3</v>
      </c>
      <c r="L38" s="18" t="s">
        <v>3</v>
      </c>
      <c r="M38" s="21" t="s">
        <v>3</v>
      </c>
      <c r="N38" s="18" t="s">
        <v>11</v>
      </c>
      <c r="O38" s="19" t="s">
        <v>3</v>
      </c>
      <c r="P38" s="18" t="s">
        <v>3</v>
      </c>
      <c r="Q38" s="18" t="s">
        <v>11</v>
      </c>
      <c r="R38" s="18" t="s">
        <v>11</v>
      </c>
      <c r="S38" s="1"/>
      <c r="T38" s="1"/>
      <c r="U38" s="3"/>
    </row>
    <row r="39" spans="1:21" ht="12.75">
      <c r="A39" s="7">
        <v>36</v>
      </c>
      <c r="B39" s="3" t="s">
        <v>29</v>
      </c>
      <c r="C39" s="6">
        <v>6</v>
      </c>
      <c r="D39" s="14"/>
      <c r="F39" s="22" t="s">
        <v>3</v>
      </c>
      <c r="G39" s="18" t="s">
        <v>11</v>
      </c>
      <c r="H39" s="18" t="s">
        <v>11</v>
      </c>
      <c r="I39" s="18" t="s">
        <v>3</v>
      </c>
      <c r="J39" s="18" t="s">
        <v>11</v>
      </c>
      <c r="K39" s="18" t="s">
        <v>3</v>
      </c>
      <c r="L39" s="18" t="s">
        <v>3</v>
      </c>
      <c r="M39" s="21" t="s">
        <v>3</v>
      </c>
      <c r="N39" s="18" t="s">
        <v>11</v>
      </c>
      <c r="O39" s="19" t="s">
        <v>3</v>
      </c>
      <c r="P39" s="18" t="s">
        <v>3</v>
      </c>
      <c r="Q39" s="18" t="s">
        <v>11</v>
      </c>
      <c r="R39" s="18" t="s">
        <v>11</v>
      </c>
      <c r="S39" s="1"/>
      <c r="T39" s="1"/>
      <c r="U39" s="3"/>
    </row>
    <row r="40" spans="1:21" ht="12.75">
      <c r="A40" s="7">
        <v>36</v>
      </c>
      <c r="B40" s="3" t="s">
        <v>89</v>
      </c>
      <c r="C40" s="6">
        <v>4</v>
      </c>
      <c r="D40" s="14"/>
      <c r="F40" s="22" t="s">
        <v>3</v>
      </c>
      <c r="G40" s="18" t="s">
        <v>3</v>
      </c>
      <c r="H40" s="18" t="s">
        <v>3</v>
      </c>
      <c r="I40" s="18" t="s">
        <v>3</v>
      </c>
      <c r="J40" s="18" t="s">
        <v>11</v>
      </c>
      <c r="K40" s="18" t="s">
        <v>3</v>
      </c>
      <c r="L40" s="18" t="s">
        <v>3</v>
      </c>
      <c r="M40" s="21" t="s">
        <v>3</v>
      </c>
      <c r="N40" s="18" t="s">
        <v>11</v>
      </c>
      <c r="O40" s="19" t="s">
        <v>3</v>
      </c>
      <c r="P40" s="18" t="s">
        <v>3</v>
      </c>
      <c r="Q40" s="18" t="s">
        <v>11</v>
      </c>
      <c r="R40" s="18" t="s">
        <v>11</v>
      </c>
      <c r="S40" s="1"/>
      <c r="T40" s="1"/>
      <c r="U40" s="3"/>
    </row>
    <row r="41" spans="1:21" ht="12.75">
      <c r="A41" s="7">
        <v>36</v>
      </c>
      <c r="B41" s="3" t="s">
        <v>115</v>
      </c>
      <c r="C41" s="6">
        <v>4</v>
      </c>
      <c r="D41" s="14"/>
      <c r="F41" s="22" t="s">
        <v>3</v>
      </c>
      <c r="G41" s="18" t="s">
        <v>3</v>
      </c>
      <c r="H41" s="18" t="s">
        <v>3</v>
      </c>
      <c r="I41" s="18" t="s">
        <v>3</v>
      </c>
      <c r="J41" s="18" t="s">
        <v>11</v>
      </c>
      <c r="K41" s="18" t="s">
        <v>3</v>
      </c>
      <c r="L41" s="18" t="s">
        <v>3</v>
      </c>
      <c r="M41" s="21" t="s">
        <v>3</v>
      </c>
      <c r="N41" s="18" t="s">
        <v>11</v>
      </c>
      <c r="O41" s="19" t="s">
        <v>3</v>
      </c>
      <c r="P41" s="18" t="s">
        <v>3</v>
      </c>
      <c r="Q41" s="18" t="s">
        <v>11</v>
      </c>
      <c r="R41" s="18" t="s">
        <v>11</v>
      </c>
      <c r="S41" s="1"/>
      <c r="T41" s="1"/>
      <c r="U41" s="3"/>
    </row>
    <row r="42" spans="1:21" ht="12.75">
      <c r="A42" s="7">
        <v>39</v>
      </c>
      <c r="B42" s="3" t="s">
        <v>134</v>
      </c>
      <c r="C42" s="6">
        <v>9</v>
      </c>
      <c r="D42" s="14"/>
      <c r="F42" s="22" t="s">
        <v>3</v>
      </c>
      <c r="G42" s="18" t="s">
        <v>3</v>
      </c>
      <c r="H42" s="18" t="s">
        <v>11</v>
      </c>
      <c r="I42" s="18" t="s">
        <v>3</v>
      </c>
      <c r="J42" s="18" t="s">
        <v>11</v>
      </c>
      <c r="K42" s="18" t="s">
        <v>3</v>
      </c>
      <c r="L42" s="18" t="s">
        <v>11</v>
      </c>
      <c r="M42" s="21" t="s">
        <v>11</v>
      </c>
      <c r="N42" s="18" t="s">
        <v>11</v>
      </c>
      <c r="O42" s="19" t="s">
        <v>11</v>
      </c>
      <c r="P42" s="18" t="s">
        <v>11</v>
      </c>
      <c r="Q42" s="18" t="s">
        <v>11</v>
      </c>
      <c r="R42" s="18" t="s">
        <v>11</v>
      </c>
      <c r="S42" s="1"/>
      <c r="T42" s="1"/>
      <c r="U42" s="3"/>
    </row>
    <row r="43" spans="1:21" ht="12.75">
      <c r="A43" s="7">
        <v>40</v>
      </c>
      <c r="B43" s="3" t="s">
        <v>126</v>
      </c>
      <c r="C43" s="6">
        <v>9</v>
      </c>
      <c r="D43" s="14"/>
      <c r="F43" s="22" t="s">
        <v>3</v>
      </c>
      <c r="G43" s="18" t="s">
        <v>3</v>
      </c>
      <c r="H43" s="18" t="s">
        <v>11</v>
      </c>
      <c r="I43" s="18" t="s">
        <v>3</v>
      </c>
      <c r="J43" s="18" t="s">
        <v>11</v>
      </c>
      <c r="K43" s="18" t="s">
        <v>3</v>
      </c>
      <c r="L43" s="18" t="s">
        <v>11</v>
      </c>
      <c r="M43" s="21" t="s">
        <v>11</v>
      </c>
      <c r="N43" s="18" t="s">
        <v>11</v>
      </c>
      <c r="O43" s="19" t="s">
        <v>11</v>
      </c>
      <c r="P43" s="18" t="s">
        <v>11</v>
      </c>
      <c r="Q43" s="18" t="s">
        <v>11</v>
      </c>
      <c r="R43" s="18" t="s">
        <v>11</v>
      </c>
      <c r="S43" s="1"/>
      <c r="T43" s="1"/>
      <c r="U43" s="3"/>
    </row>
    <row r="44" spans="1:21" ht="12.75">
      <c r="A44" s="7">
        <v>41</v>
      </c>
      <c r="B44" s="3" t="s">
        <v>91</v>
      </c>
      <c r="C44" s="6">
        <v>5</v>
      </c>
      <c r="D44" s="14"/>
      <c r="F44" s="22" t="s">
        <v>3</v>
      </c>
      <c r="G44" s="18" t="s">
        <v>11</v>
      </c>
      <c r="H44" s="18" t="s">
        <v>11</v>
      </c>
      <c r="I44" s="18" t="s">
        <v>3</v>
      </c>
      <c r="J44" s="18" t="s">
        <v>11</v>
      </c>
      <c r="K44" s="18" t="s">
        <v>3</v>
      </c>
      <c r="L44" s="18" t="s">
        <v>3</v>
      </c>
      <c r="M44" s="21" t="s">
        <v>3</v>
      </c>
      <c r="N44" s="18" t="s">
        <v>3</v>
      </c>
      <c r="O44" s="19" t="s">
        <v>3</v>
      </c>
      <c r="P44" s="18" t="s">
        <v>3</v>
      </c>
      <c r="Q44" s="18" t="s">
        <v>11</v>
      </c>
      <c r="R44" s="18" t="s">
        <v>11</v>
      </c>
      <c r="S44" s="1"/>
      <c r="T44" s="1"/>
      <c r="U44" s="3"/>
    </row>
    <row r="45" spans="1:21" ht="12.75">
      <c r="A45" s="7">
        <v>41</v>
      </c>
      <c r="B45" s="3" t="s">
        <v>106</v>
      </c>
      <c r="C45" s="6">
        <v>5</v>
      </c>
      <c r="D45" s="14"/>
      <c r="F45" s="22" t="s">
        <v>3</v>
      </c>
      <c r="G45" s="18" t="s">
        <v>3</v>
      </c>
      <c r="H45" s="18" t="s">
        <v>11</v>
      </c>
      <c r="I45" s="18" t="s">
        <v>3</v>
      </c>
      <c r="J45" s="18" t="s">
        <v>11</v>
      </c>
      <c r="K45" s="18" t="s">
        <v>3</v>
      </c>
      <c r="L45" s="18" t="s">
        <v>3</v>
      </c>
      <c r="M45" s="21" t="s">
        <v>3</v>
      </c>
      <c r="N45" s="18" t="s">
        <v>11</v>
      </c>
      <c r="O45" s="19" t="s">
        <v>3</v>
      </c>
      <c r="P45" s="18" t="s">
        <v>3</v>
      </c>
      <c r="Q45" s="18" t="s">
        <v>11</v>
      </c>
      <c r="R45" s="18" t="s">
        <v>11</v>
      </c>
      <c r="S45" s="1"/>
      <c r="T45" s="1"/>
      <c r="U45" s="3"/>
    </row>
    <row r="46" spans="1:21" ht="12.75">
      <c r="A46" s="7">
        <v>43</v>
      </c>
      <c r="B46" s="3" t="s">
        <v>24</v>
      </c>
      <c r="C46" s="6">
        <v>5</v>
      </c>
      <c r="D46" s="14"/>
      <c r="F46" s="22" t="s">
        <v>3</v>
      </c>
      <c r="G46" s="18" t="s">
        <v>3</v>
      </c>
      <c r="H46" s="18" t="s">
        <v>11</v>
      </c>
      <c r="I46" s="18" t="s">
        <v>3</v>
      </c>
      <c r="J46" s="18" t="s">
        <v>11</v>
      </c>
      <c r="K46" s="18" t="s">
        <v>3</v>
      </c>
      <c r="L46" s="18" t="s">
        <v>3</v>
      </c>
      <c r="M46" s="21" t="s">
        <v>3</v>
      </c>
      <c r="N46" s="18" t="s">
        <v>11</v>
      </c>
      <c r="O46" s="19" t="s">
        <v>3</v>
      </c>
      <c r="P46" s="18" t="s">
        <v>3</v>
      </c>
      <c r="Q46" s="18" t="s">
        <v>11</v>
      </c>
      <c r="R46" s="18" t="s">
        <v>11</v>
      </c>
      <c r="S46" s="1"/>
      <c r="T46" s="1"/>
      <c r="U46" s="3"/>
    </row>
    <row r="47" spans="1:21" ht="12.75">
      <c r="A47" s="7">
        <v>43</v>
      </c>
      <c r="B47" s="3" t="s">
        <v>178</v>
      </c>
      <c r="C47" s="6">
        <v>4</v>
      </c>
      <c r="D47" s="14"/>
      <c r="F47" s="22" t="s">
        <v>3</v>
      </c>
      <c r="G47" s="18" t="s">
        <v>3</v>
      </c>
      <c r="H47" s="18" t="s">
        <v>3</v>
      </c>
      <c r="I47" s="18" t="s">
        <v>3</v>
      </c>
      <c r="J47" s="18" t="s">
        <v>11</v>
      </c>
      <c r="K47" s="18" t="s">
        <v>3</v>
      </c>
      <c r="L47" s="18" t="s">
        <v>3</v>
      </c>
      <c r="M47" s="21" t="s">
        <v>3</v>
      </c>
      <c r="N47" s="18" t="s">
        <v>3</v>
      </c>
      <c r="O47" s="19" t="s">
        <v>11</v>
      </c>
      <c r="P47" s="18" t="s">
        <v>11</v>
      </c>
      <c r="Q47" s="18" t="s">
        <v>3</v>
      </c>
      <c r="R47" s="18" t="s">
        <v>11</v>
      </c>
      <c r="S47" s="1"/>
      <c r="T47" s="1"/>
      <c r="U47" s="3"/>
    </row>
    <row r="48" spans="1:21" ht="12.75">
      <c r="A48" s="7">
        <v>45</v>
      </c>
      <c r="B48" s="3" t="s">
        <v>5</v>
      </c>
      <c r="C48" s="6">
        <v>5</v>
      </c>
      <c r="D48" s="14"/>
      <c r="F48" s="22" t="s">
        <v>11</v>
      </c>
      <c r="G48" s="18" t="s">
        <v>3</v>
      </c>
      <c r="H48" s="18" t="s">
        <v>11</v>
      </c>
      <c r="I48" s="18" t="s">
        <v>11</v>
      </c>
      <c r="J48" s="18" t="s">
        <v>3</v>
      </c>
      <c r="K48" s="18" t="s">
        <v>3</v>
      </c>
      <c r="L48" s="18" t="s">
        <v>3</v>
      </c>
      <c r="M48" s="21" t="s">
        <v>3</v>
      </c>
      <c r="N48" s="18" t="s">
        <v>11</v>
      </c>
      <c r="O48" s="19" t="s">
        <v>3</v>
      </c>
      <c r="P48" s="18" t="s">
        <v>3</v>
      </c>
      <c r="Q48" s="18" t="s">
        <v>3</v>
      </c>
      <c r="R48" s="18" t="s">
        <v>11</v>
      </c>
      <c r="S48" s="1"/>
      <c r="T48" s="1"/>
      <c r="U48" s="3"/>
    </row>
    <row r="49" spans="1:21" ht="12.75">
      <c r="A49" s="7">
        <v>45</v>
      </c>
      <c r="B49" s="3" t="s">
        <v>46</v>
      </c>
      <c r="C49" s="6">
        <v>8</v>
      </c>
      <c r="D49" s="14"/>
      <c r="F49" s="22" t="s">
        <v>3</v>
      </c>
      <c r="G49" s="18" t="s">
        <v>3</v>
      </c>
      <c r="H49" s="18" t="s">
        <v>11</v>
      </c>
      <c r="I49" s="18" t="s">
        <v>3</v>
      </c>
      <c r="J49" s="18" t="s">
        <v>11</v>
      </c>
      <c r="K49" s="18" t="s">
        <v>11</v>
      </c>
      <c r="L49" s="18" t="s">
        <v>11</v>
      </c>
      <c r="M49" s="21" t="s">
        <v>11</v>
      </c>
      <c r="N49" s="18" t="s">
        <v>11</v>
      </c>
      <c r="O49" s="19" t="s">
        <v>3</v>
      </c>
      <c r="P49" s="18" t="s">
        <v>3</v>
      </c>
      <c r="Q49" s="18" t="s">
        <v>11</v>
      </c>
      <c r="R49" s="18" t="s">
        <v>11</v>
      </c>
      <c r="S49" s="1"/>
      <c r="T49" s="1"/>
      <c r="U49" s="3"/>
    </row>
    <row r="50" spans="1:21" ht="12.75">
      <c r="A50" s="7">
        <v>47</v>
      </c>
      <c r="B50" s="3" t="s">
        <v>167</v>
      </c>
      <c r="C50" s="6">
        <v>3</v>
      </c>
      <c r="D50" s="14"/>
      <c r="F50" s="22" t="s">
        <v>3</v>
      </c>
      <c r="G50" s="18" t="s">
        <v>11</v>
      </c>
      <c r="H50" s="18" t="s">
        <v>3</v>
      </c>
      <c r="I50" s="18" t="s">
        <v>11</v>
      </c>
      <c r="J50" s="18" t="s">
        <v>3</v>
      </c>
      <c r="K50" s="18" t="s">
        <v>3</v>
      </c>
      <c r="L50" s="18" t="s">
        <v>3</v>
      </c>
      <c r="M50" s="21" t="s">
        <v>3</v>
      </c>
      <c r="N50" s="18" t="s">
        <v>3</v>
      </c>
      <c r="O50" s="19" t="s">
        <v>3</v>
      </c>
      <c r="P50" s="18" t="s">
        <v>3</v>
      </c>
      <c r="Q50" s="18" t="s">
        <v>3</v>
      </c>
      <c r="R50" s="18" t="s">
        <v>11</v>
      </c>
      <c r="S50" s="1"/>
      <c r="T50" s="1"/>
      <c r="U50" s="3"/>
    </row>
    <row r="51" spans="1:21" ht="12.75">
      <c r="A51" s="7">
        <v>47</v>
      </c>
      <c r="B51" s="3" t="s">
        <v>42</v>
      </c>
      <c r="C51" s="6">
        <v>5</v>
      </c>
      <c r="D51" s="14"/>
      <c r="F51" s="22" t="s">
        <v>3</v>
      </c>
      <c r="G51" s="18" t="s">
        <v>3</v>
      </c>
      <c r="H51" s="18" t="s">
        <v>11</v>
      </c>
      <c r="I51" s="18" t="s">
        <v>3</v>
      </c>
      <c r="J51" s="18" t="s">
        <v>11</v>
      </c>
      <c r="K51" s="18" t="s">
        <v>3</v>
      </c>
      <c r="L51" s="18" t="s">
        <v>3</v>
      </c>
      <c r="M51" s="21" t="s">
        <v>3</v>
      </c>
      <c r="N51" s="18" t="s">
        <v>11</v>
      </c>
      <c r="O51" s="19" t="s">
        <v>3</v>
      </c>
      <c r="P51" s="18" t="s">
        <v>3</v>
      </c>
      <c r="Q51" s="18" t="s">
        <v>11</v>
      </c>
      <c r="R51" s="18" t="s">
        <v>11</v>
      </c>
      <c r="S51" s="1"/>
      <c r="T51" s="1"/>
      <c r="U51" s="3"/>
    </row>
    <row r="52" spans="1:21" ht="12.75">
      <c r="A52" s="7">
        <v>47</v>
      </c>
      <c r="B52" s="3" t="s">
        <v>67</v>
      </c>
      <c r="C52" s="6">
        <v>8</v>
      </c>
      <c r="D52" s="14"/>
      <c r="F52" s="22" t="s">
        <v>3</v>
      </c>
      <c r="G52" s="18" t="s">
        <v>3</v>
      </c>
      <c r="H52" s="18" t="s">
        <v>11</v>
      </c>
      <c r="I52" s="18" t="s">
        <v>3</v>
      </c>
      <c r="J52" s="18" t="s">
        <v>11</v>
      </c>
      <c r="K52" s="18" t="s">
        <v>11</v>
      </c>
      <c r="L52" s="18" t="s">
        <v>11</v>
      </c>
      <c r="M52" s="21" t="s">
        <v>11</v>
      </c>
      <c r="N52" s="18" t="s">
        <v>11</v>
      </c>
      <c r="O52" s="19" t="s">
        <v>3</v>
      </c>
      <c r="P52" s="18" t="s">
        <v>3</v>
      </c>
      <c r="Q52" s="18" t="s">
        <v>11</v>
      </c>
      <c r="R52" s="18" t="s">
        <v>11</v>
      </c>
      <c r="S52" s="1"/>
      <c r="T52" s="1"/>
      <c r="U52" s="3"/>
    </row>
    <row r="53" spans="1:21" ht="12.75">
      <c r="A53" s="7">
        <v>47</v>
      </c>
      <c r="B53" s="3" t="s">
        <v>78</v>
      </c>
      <c r="C53" s="6">
        <v>7</v>
      </c>
      <c r="D53" s="14"/>
      <c r="F53" s="22" t="s">
        <v>3</v>
      </c>
      <c r="G53" s="18" t="s">
        <v>3</v>
      </c>
      <c r="H53" s="18" t="s">
        <v>11</v>
      </c>
      <c r="I53" s="18" t="s">
        <v>3</v>
      </c>
      <c r="J53" s="18" t="s">
        <v>11</v>
      </c>
      <c r="K53" s="18" t="s">
        <v>3</v>
      </c>
      <c r="L53" s="18" t="s">
        <v>11</v>
      </c>
      <c r="M53" s="21" t="s">
        <v>11</v>
      </c>
      <c r="N53" s="18" t="s">
        <v>11</v>
      </c>
      <c r="O53" s="19" t="s">
        <v>3</v>
      </c>
      <c r="P53" s="18" t="s">
        <v>3</v>
      </c>
      <c r="Q53" s="18" t="s">
        <v>11</v>
      </c>
      <c r="R53" s="18" t="s">
        <v>11</v>
      </c>
      <c r="S53" s="1"/>
      <c r="T53" s="1"/>
      <c r="U53" s="3"/>
    </row>
    <row r="54" spans="1:21" ht="12.75">
      <c r="A54" s="7">
        <v>47</v>
      </c>
      <c r="B54" s="3" t="s">
        <v>87</v>
      </c>
      <c r="C54" s="6">
        <v>9</v>
      </c>
      <c r="D54" s="14"/>
      <c r="F54" s="22" t="s">
        <v>3</v>
      </c>
      <c r="G54" s="18" t="s">
        <v>3</v>
      </c>
      <c r="H54" s="18" t="s">
        <v>11</v>
      </c>
      <c r="I54" s="18" t="s">
        <v>3</v>
      </c>
      <c r="J54" s="18" t="s">
        <v>11</v>
      </c>
      <c r="K54" s="18" t="s">
        <v>3</v>
      </c>
      <c r="L54" s="18" t="s">
        <v>11</v>
      </c>
      <c r="M54" s="21" t="s">
        <v>11</v>
      </c>
      <c r="N54" s="18" t="s">
        <v>11</v>
      </c>
      <c r="O54" s="19" t="s">
        <v>11</v>
      </c>
      <c r="P54" s="18" t="s">
        <v>11</v>
      </c>
      <c r="Q54" s="18" t="s">
        <v>11</v>
      </c>
      <c r="R54" s="18" t="s">
        <v>11</v>
      </c>
      <c r="S54" s="1"/>
      <c r="T54" s="1"/>
      <c r="U54" s="3"/>
    </row>
    <row r="55" spans="1:21" ht="12.75">
      <c r="A55" s="7">
        <v>52</v>
      </c>
      <c r="B55" s="3" t="s">
        <v>80</v>
      </c>
      <c r="C55" s="6">
        <v>6</v>
      </c>
      <c r="D55" s="14"/>
      <c r="F55" s="22" t="s">
        <v>3</v>
      </c>
      <c r="G55" s="18" t="s">
        <v>3</v>
      </c>
      <c r="H55" s="18" t="s">
        <v>11</v>
      </c>
      <c r="I55" s="18" t="s">
        <v>3</v>
      </c>
      <c r="J55" s="18" t="s">
        <v>11</v>
      </c>
      <c r="K55" s="18" t="s">
        <v>11</v>
      </c>
      <c r="L55" s="18" t="s">
        <v>3</v>
      </c>
      <c r="M55" s="21" t="s">
        <v>3</v>
      </c>
      <c r="N55" s="18" t="s">
        <v>11</v>
      </c>
      <c r="O55" s="19" t="s">
        <v>3</v>
      </c>
      <c r="P55" s="18" t="s">
        <v>3</v>
      </c>
      <c r="Q55" s="18" t="s">
        <v>11</v>
      </c>
      <c r="R55" s="18" t="s">
        <v>11</v>
      </c>
      <c r="S55" s="1"/>
      <c r="T55" s="1"/>
      <c r="U55" s="3"/>
    </row>
    <row r="56" spans="1:21" ht="12.75">
      <c r="A56" s="7">
        <v>52</v>
      </c>
      <c r="B56" s="3" t="s">
        <v>160</v>
      </c>
      <c r="C56" s="6">
        <v>8</v>
      </c>
      <c r="D56" s="14"/>
      <c r="F56" s="22" t="s">
        <v>3</v>
      </c>
      <c r="G56" s="18" t="s">
        <v>3</v>
      </c>
      <c r="H56" s="18" t="s">
        <v>11</v>
      </c>
      <c r="I56" s="18" t="s">
        <v>3</v>
      </c>
      <c r="J56" s="18" t="s">
        <v>11</v>
      </c>
      <c r="K56" s="18" t="s">
        <v>11</v>
      </c>
      <c r="L56" s="18" t="s">
        <v>11</v>
      </c>
      <c r="M56" s="21" t="s">
        <v>11</v>
      </c>
      <c r="N56" s="18" t="s">
        <v>11</v>
      </c>
      <c r="O56" s="19" t="s">
        <v>3</v>
      </c>
      <c r="P56" s="18" t="s">
        <v>3</v>
      </c>
      <c r="Q56" s="18" t="s">
        <v>11</v>
      </c>
      <c r="R56" s="18" t="s">
        <v>11</v>
      </c>
      <c r="S56" s="1"/>
      <c r="T56" s="1"/>
      <c r="U56" s="3"/>
    </row>
    <row r="57" spans="1:21" ht="12.75">
      <c r="A57" s="7">
        <v>54</v>
      </c>
      <c r="B57" s="3" t="s">
        <v>125</v>
      </c>
      <c r="C57" s="6">
        <v>8</v>
      </c>
      <c r="D57" s="14"/>
      <c r="F57" s="22" t="s">
        <v>3</v>
      </c>
      <c r="G57" s="18" t="s">
        <v>11</v>
      </c>
      <c r="H57" s="18" t="s">
        <v>11</v>
      </c>
      <c r="I57" s="18" t="s">
        <v>3</v>
      </c>
      <c r="J57" s="18" t="s">
        <v>11</v>
      </c>
      <c r="K57" s="18" t="s">
        <v>3</v>
      </c>
      <c r="L57" s="18" t="s">
        <v>11</v>
      </c>
      <c r="M57" s="21" t="s">
        <v>11</v>
      </c>
      <c r="N57" s="18" t="s">
        <v>11</v>
      </c>
      <c r="O57" s="19" t="s">
        <v>3</v>
      </c>
      <c r="P57" s="18" t="s">
        <v>3</v>
      </c>
      <c r="Q57" s="18" t="s">
        <v>11</v>
      </c>
      <c r="R57" s="18" t="s">
        <v>11</v>
      </c>
      <c r="S57" s="1"/>
      <c r="T57" s="1"/>
      <c r="U57" s="3"/>
    </row>
    <row r="58" spans="1:21" ht="12.75">
      <c r="A58" s="7">
        <v>55</v>
      </c>
      <c r="B58" s="3" t="s">
        <v>75</v>
      </c>
      <c r="C58" s="6">
        <v>6</v>
      </c>
      <c r="D58" s="14"/>
      <c r="F58" s="22" t="s">
        <v>3</v>
      </c>
      <c r="G58" s="18" t="s">
        <v>3</v>
      </c>
      <c r="H58" s="18" t="s">
        <v>3</v>
      </c>
      <c r="I58" s="18" t="s">
        <v>3</v>
      </c>
      <c r="J58" s="18" t="s">
        <v>11</v>
      </c>
      <c r="K58" s="18" t="s">
        <v>3</v>
      </c>
      <c r="L58" s="18" t="s">
        <v>11</v>
      </c>
      <c r="M58" s="21" t="s">
        <v>11</v>
      </c>
      <c r="N58" s="18" t="s">
        <v>11</v>
      </c>
      <c r="O58" s="19" t="s">
        <v>3</v>
      </c>
      <c r="P58" s="18" t="s">
        <v>3</v>
      </c>
      <c r="Q58" s="18" t="s">
        <v>11</v>
      </c>
      <c r="R58" s="18" t="s">
        <v>11</v>
      </c>
      <c r="S58" s="1"/>
      <c r="T58" s="1"/>
      <c r="U58" s="3"/>
    </row>
    <row r="59" spans="1:21" ht="12.75">
      <c r="A59" s="7">
        <v>55</v>
      </c>
      <c r="B59" s="3" t="s">
        <v>171</v>
      </c>
      <c r="C59" s="6">
        <v>4</v>
      </c>
      <c r="D59" s="14"/>
      <c r="F59" s="22" t="s">
        <v>3</v>
      </c>
      <c r="G59" s="18" t="s">
        <v>11</v>
      </c>
      <c r="H59" s="18" t="s">
        <v>3</v>
      </c>
      <c r="I59" s="18" t="s">
        <v>3</v>
      </c>
      <c r="J59" s="18" t="s">
        <v>11</v>
      </c>
      <c r="K59" s="18" t="s">
        <v>3</v>
      </c>
      <c r="L59" s="18" t="s">
        <v>3</v>
      </c>
      <c r="M59" s="21" t="s">
        <v>3</v>
      </c>
      <c r="N59" s="18" t="s">
        <v>11</v>
      </c>
      <c r="O59" s="19" t="s">
        <v>3</v>
      </c>
      <c r="P59" s="18" t="s">
        <v>3</v>
      </c>
      <c r="Q59" s="18" t="s">
        <v>3</v>
      </c>
      <c r="R59" s="18" t="s">
        <v>11</v>
      </c>
      <c r="S59" s="1"/>
      <c r="T59" s="1"/>
      <c r="U59" s="3"/>
    </row>
    <row r="60" spans="1:21" ht="12.75">
      <c r="A60" s="7">
        <v>57</v>
      </c>
      <c r="B60" s="3" t="s">
        <v>60</v>
      </c>
      <c r="C60" s="6">
        <v>6</v>
      </c>
      <c r="D60" s="14"/>
      <c r="F60" s="22" t="s">
        <v>3</v>
      </c>
      <c r="G60" s="18" t="s">
        <v>3</v>
      </c>
      <c r="H60" s="18" t="s">
        <v>3</v>
      </c>
      <c r="I60" s="18" t="s">
        <v>3</v>
      </c>
      <c r="J60" s="18" t="s">
        <v>11</v>
      </c>
      <c r="K60" s="18" t="s">
        <v>3</v>
      </c>
      <c r="L60" s="18" t="s">
        <v>11</v>
      </c>
      <c r="M60" s="21" t="s">
        <v>11</v>
      </c>
      <c r="N60" s="18" t="s">
        <v>11</v>
      </c>
      <c r="O60" s="19" t="s">
        <v>3</v>
      </c>
      <c r="P60" s="18" t="s">
        <v>3</v>
      </c>
      <c r="Q60" s="18" t="s">
        <v>11</v>
      </c>
      <c r="R60" s="18" t="s">
        <v>11</v>
      </c>
      <c r="S60" s="1"/>
      <c r="T60" s="1"/>
      <c r="U60" s="3"/>
    </row>
    <row r="61" spans="1:21" ht="12.75">
      <c r="A61" s="7">
        <v>58</v>
      </c>
      <c r="B61" s="3" t="s">
        <v>84</v>
      </c>
      <c r="C61" s="6">
        <v>8</v>
      </c>
      <c r="D61" s="14"/>
      <c r="F61" s="22" t="s">
        <v>3</v>
      </c>
      <c r="G61" s="18" t="s">
        <v>3</v>
      </c>
      <c r="H61" s="18" t="s">
        <v>11</v>
      </c>
      <c r="I61" s="18" t="s">
        <v>3</v>
      </c>
      <c r="J61" s="18" t="s">
        <v>11</v>
      </c>
      <c r="K61" s="18" t="s">
        <v>11</v>
      </c>
      <c r="L61" s="18" t="s">
        <v>11</v>
      </c>
      <c r="M61" s="21" t="s">
        <v>11</v>
      </c>
      <c r="N61" s="18" t="s">
        <v>11</v>
      </c>
      <c r="O61" s="19" t="s">
        <v>3</v>
      </c>
      <c r="P61" s="18" t="s">
        <v>3</v>
      </c>
      <c r="Q61" s="18" t="s">
        <v>11</v>
      </c>
      <c r="R61" s="18" t="s">
        <v>11</v>
      </c>
      <c r="S61" s="1"/>
      <c r="T61" s="1"/>
      <c r="U61" s="3"/>
    </row>
    <row r="62" spans="1:21" ht="12.75">
      <c r="A62" s="7">
        <v>58</v>
      </c>
      <c r="B62" s="3" t="s">
        <v>113</v>
      </c>
      <c r="C62" s="6">
        <v>8</v>
      </c>
      <c r="D62" s="14"/>
      <c r="F62" s="22" t="s">
        <v>3</v>
      </c>
      <c r="G62" s="18" t="s">
        <v>3</v>
      </c>
      <c r="H62" s="18" t="s">
        <v>11</v>
      </c>
      <c r="I62" s="18" t="s">
        <v>3</v>
      </c>
      <c r="J62" s="18" t="s">
        <v>11</v>
      </c>
      <c r="K62" s="18" t="s">
        <v>11</v>
      </c>
      <c r="L62" s="18" t="s">
        <v>11</v>
      </c>
      <c r="M62" s="21" t="s">
        <v>11</v>
      </c>
      <c r="N62" s="18" t="s">
        <v>11</v>
      </c>
      <c r="O62" s="19" t="s">
        <v>3</v>
      </c>
      <c r="P62" s="18" t="s">
        <v>3</v>
      </c>
      <c r="Q62" s="18" t="s">
        <v>11</v>
      </c>
      <c r="R62" s="18" t="s">
        <v>11</v>
      </c>
      <c r="S62" s="1"/>
      <c r="T62" s="1"/>
      <c r="U62" s="3"/>
    </row>
    <row r="63" spans="1:21" ht="12.75">
      <c r="A63" s="7">
        <v>58</v>
      </c>
      <c r="B63" s="3" t="s">
        <v>140</v>
      </c>
      <c r="C63" s="6">
        <v>7</v>
      </c>
      <c r="D63" s="14"/>
      <c r="F63" s="22" t="s">
        <v>3</v>
      </c>
      <c r="G63" s="18" t="s">
        <v>3</v>
      </c>
      <c r="H63" s="18" t="s">
        <v>11</v>
      </c>
      <c r="I63" s="18" t="s">
        <v>3</v>
      </c>
      <c r="J63" s="18" t="s">
        <v>11</v>
      </c>
      <c r="K63" s="18" t="s">
        <v>3</v>
      </c>
      <c r="L63" s="18" t="s">
        <v>11</v>
      </c>
      <c r="M63" s="21" t="s">
        <v>11</v>
      </c>
      <c r="N63" s="18" t="s">
        <v>11</v>
      </c>
      <c r="O63" s="19" t="s">
        <v>3</v>
      </c>
      <c r="P63" s="18" t="s">
        <v>3</v>
      </c>
      <c r="Q63" s="18" t="s">
        <v>11</v>
      </c>
      <c r="R63" s="18" t="s">
        <v>11</v>
      </c>
      <c r="S63" s="1"/>
      <c r="T63" s="1"/>
      <c r="U63" s="3"/>
    </row>
    <row r="64" spans="1:21" ht="12.75">
      <c r="A64" s="7">
        <v>61</v>
      </c>
      <c r="B64" s="3" t="s">
        <v>98</v>
      </c>
      <c r="C64" s="6">
        <v>6</v>
      </c>
      <c r="D64" s="14"/>
      <c r="F64" s="22" t="s">
        <v>3</v>
      </c>
      <c r="G64" s="18" t="s">
        <v>11</v>
      </c>
      <c r="H64" s="18" t="s">
        <v>11</v>
      </c>
      <c r="I64" s="18" t="s">
        <v>3</v>
      </c>
      <c r="J64" s="18" t="s">
        <v>11</v>
      </c>
      <c r="K64" s="18" t="s">
        <v>3</v>
      </c>
      <c r="L64" s="18" t="s">
        <v>3</v>
      </c>
      <c r="M64" s="21" t="s">
        <v>3</v>
      </c>
      <c r="N64" s="18" t="s">
        <v>11</v>
      </c>
      <c r="O64" s="19" t="s">
        <v>3</v>
      </c>
      <c r="P64" s="18" t="s">
        <v>3</v>
      </c>
      <c r="Q64" s="18" t="s">
        <v>11</v>
      </c>
      <c r="R64" s="18" t="s">
        <v>11</v>
      </c>
      <c r="S64" s="1"/>
      <c r="T64" s="1"/>
      <c r="U64" s="3"/>
    </row>
    <row r="65" spans="1:21" ht="12.75">
      <c r="A65" s="7">
        <v>62</v>
      </c>
      <c r="B65" s="3" t="s">
        <v>43</v>
      </c>
      <c r="C65" s="6">
        <v>8</v>
      </c>
      <c r="D65" s="14"/>
      <c r="F65" s="22" t="s">
        <v>3</v>
      </c>
      <c r="G65" s="18" t="s">
        <v>3</v>
      </c>
      <c r="H65" s="18" t="s">
        <v>11</v>
      </c>
      <c r="I65" s="18" t="s">
        <v>3</v>
      </c>
      <c r="J65" s="18" t="s">
        <v>11</v>
      </c>
      <c r="K65" s="18" t="s">
        <v>11</v>
      </c>
      <c r="L65" s="18" t="s">
        <v>11</v>
      </c>
      <c r="M65" s="21" t="s">
        <v>11</v>
      </c>
      <c r="N65" s="18" t="s">
        <v>11</v>
      </c>
      <c r="O65" s="19" t="s">
        <v>3</v>
      </c>
      <c r="P65" s="18" t="s">
        <v>3</v>
      </c>
      <c r="Q65" s="18" t="s">
        <v>11</v>
      </c>
      <c r="R65" s="18" t="s">
        <v>11</v>
      </c>
      <c r="S65" s="1"/>
      <c r="T65" s="1"/>
      <c r="U65" s="3"/>
    </row>
    <row r="66" spans="1:21" ht="12.75">
      <c r="A66" s="7">
        <v>62</v>
      </c>
      <c r="B66" s="3" t="s">
        <v>7</v>
      </c>
      <c r="C66" s="6">
        <v>3</v>
      </c>
      <c r="D66" s="14"/>
      <c r="F66" s="22" t="s">
        <v>11</v>
      </c>
      <c r="G66" s="18" t="s">
        <v>3</v>
      </c>
      <c r="H66" s="18" t="s">
        <v>3</v>
      </c>
      <c r="I66" s="18" t="s">
        <v>11</v>
      </c>
      <c r="J66" s="18" t="s">
        <v>3</v>
      </c>
      <c r="K66" s="18" t="s">
        <v>3</v>
      </c>
      <c r="L66" s="18" t="s">
        <v>3</v>
      </c>
      <c r="M66" s="21" t="s">
        <v>3</v>
      </c>
      <c r="N66" s="18" t="s">
        <v>3</v>
      </c>
      <c r="O66" s="19" t="s">
        <v>3</v>
      </c>
      <c r="P66" s="18" t="s">
        <v>3</v>
      </c>
      <c r="Q66" s="18" t="s">
        <v>3</v>
      </c>
      <c r="R66" s="18" t="s">
        <v>11</v>
      </c>
      <c r="S66" s="1"/>
      <c r="T66" s="1"/>
      <c r="U66" s="3"/>
    </row>
    <row r="67" spans="1:21" ht="12.75">
      <c r="A67" s="7">
        <v>62</v>
      </c>
      <c r="B67" s="3" t="s">
        <v>139</v>
      </c>
      <c r="C67" s="6">
        <v>6</v>
      </c>
      <c r="D67" s="14"/>
      <c r="F67" s="22" t="s">
        <v>3</v>
      </c>
      <c r="G67" s="18" t="s">
        <v>11</v>
      </c>
      <c r="H67" s="18" t="s">
        <v>11</v>
      </c>
      <c r="I67" s="18" t="s">
        <v>3</v>
      </c>
      <c r="J67" s="18" t="s">
        <v>11</v>
      </c>
      <c r="K67" s="18" t="s">
        <v>3</v>
      </c>
      <c r="L67" s="18" t="s">
        <v>3</v>
      </c>
      <c r="M67" s="21" t="s">
        <v>3</v>
      </c>
      <c r="N67" s="18" t="s">
        <v>11</v>
      </c>
      <c r="O67" s="19" t="s">
        <v>3</v>
      </c>
      <c r="P67" s="18" t="s">
        <v>3</v>
      </c>
      <c r="Q67" s="18" t="s">
        <v>11</v>
      </c>
      <c r="R67" s="18" t="s">
        <v>11</v>
      </c>
      <c r="S67" s="1"/>
      <c r="T67" s="1"/>
      <c r="U67" s="3"/>
    </row>
    <row r="68" spans="1:21" ht="12.75">
      <c r="A68" s="7">
        <v>65</v>
      </c>
      <c r="B68" s="3" t="s">
        <v>44</v>
      </c>
      <c r="C68" s="6">
        <v>4</v>
      </c>
      <c r="D68" s="14"/>
      <c r="F68" s="22" t="s">
        <v>3</v>
      </c>
      <c r="G68" s="18" t="s">
        <v>3</v>
      </c>
      <c r="H68" s="18" t="s">
        <v>11</v>
      </c>
      <c r="I68" s="18" t="s">
        <v>3</v>
      </c>
      <c r="J68" s="18" t="s">
        <v>11</v>
      </c>
      <c r="K68" s="18" t="s">
        <v>3</v>
      </c>
      <c r="L68" s="18" t="s">
        <v>3</v>
      </c>
      <c r="M68" s="21" t="s">
        <v>3</v>
      </c>
      <c r="N68" s="18" t="s">
        <v>11</v>
      </c>
      <c r="O68" s="19" t="s">
        <v>3</v>
      </c>
      <c r="P68" s="18" t="s">
        <v>3</v>
      </c>
      <c r="Q68" s="18" t="s">
        <v>3</v>
      </c>
      <c r="R68" s="18" t="s">
        <v>11</v>
      </c>
      <c r="S68" s="1"/>
      <c r="T68" s="1"/>
      <c r="U68" s="3"/>
    </row>
    <row r="69" spans="1:21" ht="12.75">
      <c r="A69" s="7">
        <v>65</v>
      </c>
      <c r="B69" s="3" t="s">
        <v>158</v>
      </c>
      <c r="C69" s="6">
        <v>5</v>
      </c>
      <c r="D69" s="14"/>
      <c r="F69" s="22" t="s">
        <v>3</v>
      </c>
      <c r="G69" s="18" t="s">
        <v>3</v>
      </c>
      <c r="H69" s="18" t="s">
        <v>11</v>
      </c>
      <c r="I69" s="18" t="s">
        <v>3</v>
      </c>
      <c r="J69" s="18" t="s">
        <v>11</v>
      </c>
      <c r="K69" s="18" t="s">
        <v>3</v>
      </c>
      <c r="L69" s="18" t="s">
        <v>3</v>
      </c>
      <c r="M69" s="21" t="s">
        <v>3</v>
      </c>
      <c r="N69" s="18" t="s">
        <v>11</v>
      </c>
      <c r="O69" s="19" t="s">
        <v>3</v>
      </c>
      <c r="P69" s="18" t="s">
        <v>3</v>
      </c>
      <c r="Q69" s="18" t="s">
        <v>11</v>
      </c>
      <c r="R69" s="18" t="s">
        <v>11</v>
      </c>
      <c r="S69" s="1"/>
      <c r="T69" s="1"/>
      <c r="U69" s="3"/>
    </row>
    <row r="70" spans="1:21" ht="12.75">
      <c r="A70" s="7">
        <v>67</v>
      </c>
      <c r="B70" s="3" t="s">
        <v>50</v>
      </c>
      <c r="C70" s="6">
        <v>5</v>
      </c>
      <c r="D70" s="14"/>
      <c r="F70" s="22" t="s">
        <v>3</v>
      </c>
      <c r="G70" s="18" t="s">
        <v>3</v>
      </c>
      <c r="H70" s="18" t="s">
        <v>11</v>
      </c>
      <c r="I70" s="18" t="s">
        <v>3</v>
      </c>
      <c r="J70" s="18" t="s">
        <v>11</v>
      </c>
      <c r="K70" s="18" t="s">
        <v>3</v>
      </c>
      <c r="L70" s="18" t="s">
        <v>3</v>
      </c>
      <c r="M70" s="21" t="s">
        <v>3</v>
      </c>
      <c r="N70" s="18" t="s">
        <v>11</v>
      </c>
      <c r="O70" s="19" t="s">
        <v>3</v>
      </c>
      <c r="P70" s="18" t="s">
        <v>3</v>
      </c>
      <c r="Q70" s="18" t="s">
        <v>11</v>
      </c>
      <c r="R70" s="18" t="s">
        <v>11</v>
      </c>
      <c r="S70" s="1"/>
      <c r="T70" s="1"/>
      <c r="U70" s="3"/>
    </row>
    <row r="71" spans="1:21" ht="12.75">
      <c r="A71" s="7">
        <v>67</v>
      </c>
      <c r="B71" s="3" t="s">
        <v>57</v>
      </c>
      <c r="C71" s="6">
        <v>7</v>
      </c>
      <c r="D71" s="14"/>
      <c r="F71" s="22" t="s">
        <v>11</v>
      </c>
      <c r="G71" s="18" t="s">
        <v>3</v>
      </c>
      <c r="H71" s="18" t="s">
        <v>11</v>
      </c>
      <c r="I71" s="18" t="s">
        <v>11</v>
      </c>
      <c r="J71" s="18" t="s">
        <v>3</v>
      </c>
      <c r="K71" s="18" t="s">
        <v>11</v>
      </c>
      <c r="L71" s="18" t="s">
        <v>3</v>
      </c>
      <c r="M71" s="21" t="s">
        <v>3</v>
      </c>
      <c r="N71" s="18" t="s">
        <v>11</v>
      </c>
      <c r="O71" s="19" t="s">
        <v>3</v>
      </c>
      <c r="P71" s="18" t="s">
        <v>3</v>
      </c>
      <c r="Q71" s="18" t="s">
        <v>11</v>
      </c>
      <c r="R71" s="18" t="s">
        <v>11</v>
      </c>
      <c r="S71" s="1"/>
      <c r="T71" s="1"/>
      <c r="U71" s="3"/>
    </row>
    <row r="72" spans="1:21" ht="12.75">
      <c r="A72" s="7">
        <v>67</v>
      </c>
      <c r="B72" s="3" t="s">
        <v>59</v>
      </c>
      <c r="C72" s="6">
        <v>6</v>
      </c>
      <c r="D72" s="14"/>
      <c r="F72" s="22" t="s">
        <v>3</v>
      </c>
      <c r="G72" s="18" t="s">
        <v>11</v>
      </c>
      <c r="H72" s="18" t="s">
        <v>11</v>
      </c>
      <c r="I72" s="18" t="s">
        <v>11</v>
      </c>
      <c r="J72" s="18" t="s">
        <v>11</v>
      </c>
      <c r="K72" s="18" t="s">
        <v>3</v>
      </c>
      <c r="L72" s="18" t="s">
        <v>3</v>
      </c>
      <c r="M72" s="21" t="s">
        <v>3</v>
      </c>
      <c r="N72" s="18" t="s">
        <v>11</v>
      </c>
      <c r="O72" s="19" t="s">
        <v>3</v>
      </c>
      <c r="P72" s="18" t="s">
        <v>3</v>
      </c>
      <c r="Q72" s="18" t="s">
        <v>3</v>
      </c>
      <c r="R72" s="18" t="s">
        <v>11</v>
      </c>
      <c r="S72" s="1"/>
      <c r="T72" s="1"/>
      <c r="U72" s="3"/>
    </row>
    <row r="73" spans="1:21" ht="12.75">
      <c r="A73" s="7">
        <v>70</v>
      </c>
      <c r="B73" s="3" t="s">
        <v>41</v>
      </c>
      <c r="C73" s="6">
        <v>7</v>
      </c>
      <c r="D73" s="14"/>
      <c r="F73" s="22" t="s">
        <v>3</v>
      </c>
      <c r="G73" s="18" t="s">
        <v>3</v>
      </c>
      <c r="H73" s="18" t="s">
        <v>11</v>
      </c>
      <c r="I73" s="18" t="s">
        <v>3</v>
      </c>
      <c r="J73" s="18" t="s">
        <v>11</v>
      </c>
      <c r="K73" s="18" t="s">
        <v>3</v>
      </c>
      <c r="L73" s="18" t="s">
        <v>11</v>
      </c>
      <c r="M73" s="21" t="s">
        <v>11</v>
      </c>
      <c r="N73" s="18" t="s">
        <v>11</v>
      </c>
      <c r="O73" s="19" t="s">
        <v>3</v>
      </c>
      <c r="P73" s="18" t="s">
        <v>3</v>
      </c>
      <c r="Q73" s="18" t="s">
        <v>11</v>
      </c>
      <c r="R73" s="18" t="s">
        <v>11</v>
      </c>
      <c r="S73" s="1"/>
      <c r="T73" s="1"/>
      <c r="U73" s="3"/>
    </row>
    <row r="74" spans="1:21" ht="12.75">
      <c r="A74" s="7">
        <v>70</v>
      </c>
      <c r="B74" s="3" t="s">
        <v>117</v>
      </c>
      <c r="C74" s="6">
        <v>8</v>
      </c>
      <c r="D74" s="14"/>
      <c r="F74" s="22" t="s">
        <v>3</v>
      </c>
      <c r="G74" s="18" t="s">
        <v>3</v>
      </c>
      <c r="H74" s="18" t="s">
        <v>11</v>
      </c>
      <c r="I74" s="18" t="s">
        <v>3</v>
      </c>
      <c r="J74" s="18" t="s">
        <v>11</v>
      </c>
      <c r="K74" s="18" t="s">
        <v>11</v>
      </c>
      <c r="L74" s="18" t="s">
        <v>11</v>
      </c>
      <c r="M74" s="21" t="s">
        <v>11</v>
      </c>
      <c r="N74" s="18" t="s">
        <v>11</v>
      </c>
      <c r="O74" s="19" t="s">
        <v>3</v>
      </c>
      <c r="P74" s="18" t="s">
        <v>3</v>
      </c>
      <c r="Q74" s="18" t="s">
        <v>11</v>
      </c>
      <c r="R74" s="18" t="s">
        <v>11</v>
      </c>
      <c r="S74" s="1"/>
      <c r="T74" s="1"/>
      <c r="U74" s="3"/>
    </row>
    <row r="75" spans="1:21" ht="12.75">
      <c r="A75" s="7">
        <v>72</v>
      </c>
      <c r="B75" s="3" t="s">
        <v>31</v>
      </c>
      <c r="C75" s="6">
        <v>8</v>
      </c>
      <c r="D75" s="14"/>
      <c r="F75" s="22" t="s">
        <v>3</v>
      </c>
      <c r="G75" s="18" t="s">
        <v>3</v>
      </c>
      <c r="H75" s="18" t="s">
        <v>11</v>
      </c>
      <c r="I75" s="18" t="s">
        <v>3</v>
      </c>
      <c r="J75" s="18" t="s">
        <v>11</v>
      </c>
      <c r="K75" s="18" t="s">
        <v>11</v>
      </c>
      <c r="L75" s="18" t="s">
        <v>11</v>
      </c>
      <c r="M75" s="21" t="s">
        <v>11</v>
      </c>
      <c r="N75" s="18" t="s">
        <v>11</v>
      </c>
      <c r="O75" s="19" t="s">
        <v>3</v>
      </c>
      <c r="P75" s="18" t="s">
        <v>3</v>
      </c>
      <c r="Q75" s="18" t="s">
        <v>11</v>
      </c>
      <c r="R75" s="18" t="s">
        <v>11</v>
      </c>
      <c r="S75" s="1"/>
      <c r="T75" s="1"/>
      <c r="U75" s="3"/>
    </row>
    <row r="76" spans="1:21" ht="12.75">
      <c r="A76" s="7">
        <v>72</v>
      </c>
      <c r="B76" s="3" t="s">
        <v>40</v>
      </c>
      <c r="C76" s="6">
        <v>9</v>
      </c>
      <c r="D76" s="14"/>
      <c r="F76" s="22" t="s">
        <v>3</v>
      </c>
      <c r="G76" s="18" t="s">
        <v>3</v>
      </c>
      <c r="H76" s="18" t="s">
        <v>11</v>
      </c>
      <c r="I76" s="18" t="s">
        <v>3</v>
      </c>
      <c r="J76" s="18" t="s">
        <v>11</v>
      </c>
      <c r="K76" s="18" t="s">
        <v>3</v>
      </c>
      <c r="L76" s="18" t="s">
        <v>11</v>
      </c>
      <c r="M76" s="21" t="s">
        <v>11</v>
      </c>
      <c r="N76" s="18" t="s">
        <v>11</v>
      </c>
      <c r="O76" s="19" t="s">
        <v>11</v>
      </c>
      <c r="P76" s="18" t="s">
        <v>11</v>
      </c>
      <c r="Q76" s="18" t="s">
        <v>11</v>
      </c>
      <c r="R76" s="18" t="s">
        <v>11</v>
      </c>
      <c r="S76" s="1"/>
      <c r="T76" s="1"/>
      <c r="U76" s="3"/>
    </row>
    <row r="77" spans="1:21" ht="12.75">
      <c r="A77" s="7">
        <v>72</v>
      </c>
      <c r="B77" s="23" t="s">
        <v>204</v>
      </c>
      <c r="C77" s="6">
        <v>6</v>
      </c>
      <c r="D77" s="14"/>
      <c r="F77" s="22" t="s">
        <v>3</v>
      </c>
      <c r="G77" s="18" t="s">
        <v>3</v>
      </c>
      <c r="H77" s="18" t="s">
        <v>11</v>
      </c>
      <c r="I77" s="18" t="s">
        <v>3</v>
      </c>
      <c r="J77" s="18" t="s">
        <v>11</v>
      </c>
      <c r="K77" s="18" t="s">
        <v>11</v>
      </c>
      <c r="L77" s="18" t="s">
        <v>3</v>
      </c>
      <c r="M77" s="21" t="s">
        <v>3</v>
      </c>
      <c r="N77" s="18" t="s">
        <v>11</v>
      </c>
      <c r="O77" s="19" t="s">
        <v>3</v>
      </c>
      <c r="P77" s="18" t="s">
        <v>3</v>
      </c>
      <c r="Q77" s="18" t="s">
        <v>11</v>
      </c>
      <c r="R77" s="18" t="s">
        <v>11</v>
      </c>
      <c r="S77" s="1"/>
      <c r="T77" s="1"/>
      <c r="U77" s="3"/>
    </row>
    <row r="78" spans="1:21" ht="12.75">
      <c r="A78" s="7">
        <v>72</v>
      </c>
      <c r="B78" s="3" t="s">
        <v>92</v>
      </c>
      <c r="C78" s="6">
        <v>7</v>
      </c>
      <c r="D78" s="14"/>
      <c r="F78" s="22" t="s">
        <v>3</v>
      </c>
      <c r="G78" s="18" t="s">
        <v>3</v>
      </c>
      <c r="H78" s="18" t="s">
        <v>11</v>
      </c>
      <c r="I78" s="18" t="s">
        <v>3</v>
      </c>
      <c r="J78" s="18" t="s">
        <v>11</v>
      </c>
      <c r="K78" s="18" t="s">
        <v>3</v>
      </c>
      <c r="L78" s="18" t="s">
        <v>11</v>
      </c>
      <c r="M78" s="21" t="s">
        <v>11</v>
      </c>
      <c r="N78" s="18" t="s">
        <v>11</v>
      </c>
      <c r="O78" s="19" t="s">
        <v>3</v>
      </c>
      <c r="P78" s="18" t="s">
        <v>3</v>
      </c>
      <c r="Q78" s="18" t="s">
        <v>11</v>
      </c>
      <c r="R78" s="18" t="s">
        <v>11</v>
      </c>
      <c r="S78" s="1"/>
      <c r="T78" s="1"/>
      <c r="U78" s="3"/>
    </row>
    <row r="79" spans="1:21" ht="12.75">
      <c r="A79" s="7">
        <v>72</v>
      </c>
      <c r="B79" s="3" t="s">
        <v>111</v>
      </c>
      <c r="C79" s="6">
        <v>6</v>
      </c>
      <c r="D79" s="14"/>
      <c r="F79" s="22" t="s">
        <v>3</v>
      </c>
      <c r="G79" s="18" t="s">
        <v>3</v>
      </c>
      <c r="H79" s="18" t="s">
        <v>11</v>
      </c>
      <c r="I79" s="18" t="s">
        <v>3</v>
      </c>
      <c r="J79" s="18" t="s">
        <v>11</v>
      </c>
      <c r="K79" s="18" t="s">
        <v>3</v>
      </c>
      <c r="L79" s="18" t="s">
        <v>11</v>
      </c>
      <c r="M79" s="21" t="s">
        <v>3</v>
      </c>
      <c r="N79" s="18" t="s">
        <v>11</v>
      </c>
      <c r="O79" s="19" t="s">
        <v>3</v>
      </c>
      <c r="P79" s="18" t="s">
        <v>3</v>
      </c>
      <c r="Q79" s="18" t="s">
        <v>11</v>
      </c>
      <c r="R79" s="18" t="s">
        <v>11</v>
      </c>
      <c r="S79" s="1"/>
      <c r="T79" s="1"/>
      <c r="U79" s="3"/>
    </row>
    <row r="80" spans="1:21" ht="12.75">
      <c r="A80" s="7">
        <v>72</v>
      </c>
      <c r="B80" s="3" t="s">
        <v>159</v>
      </c>
      <c r="C80" s="6">
        <v>4</v>
      </c>
      <c r="D80" s="14"/>
      <c r="F80" s="22" t="s">
        <v>3</v>
      </c>
      <c r="G80" s="18" t="s">
        <v>3</v>
      </c>
      <c r="H80" s="18" t="s">
        <v>3</v>
      </c>
      <c r="I80" s="18" t="s">
        <v>3</v>
      </c>
      <c r="J80" s="18" t="s">
        <v>11</v>
      </c>
      <c r="K80" s="18" t="s">
        <v>3</v>
      </c>
      <c r="L80" s="18" t="s">
        <v>3</v>
      </c>
      <c r="M80" s="21" t="s">
        <v>3</v>
      </c>
      <c r="N80" s="18" t="s">
        <v>11</v>
      </c>
      <c r="O80" s="19" t="s">
        <v>3</v>
      </c>
      <c r="P80" s="18" t="s">
        <v>3</v>
      </c>
      <c r="Q80" s="18" t="s">
        <v>11</v>
      </c>
      <c r="R80" s="18" t="s">
        <v>11</v>
      </c>
      <c r="S80" s="1"/>
      <c r="T80" s="1"/>
      <c r="U80" s="3"/>
    </row>
    <row r="81" spans="1:21" ht="12.75">
      <c r="A81" s="7">
        <v>72</v>
      </c>
      <c r="B81" s="3" t="s">
        <v>130</v>
      </c>
      <c r="C81" s="6">
        <v>4</v>
      </c>
      <c r="D81" s="14"/>
      <c r="F81" s="22" t="s">
        <v>3</v>
      </c>
      <c r="G81" s="18" t="s">
        <v>11</v>
      </c>
      <c r="H81" s="18" t="s">
        <v>3</v>
      </c>
      <c r="I81" s="18" t="s">
        <v>3</v>
      </c>
      <c r="J81" s="18" t="s">
        <v>11</v>
      </c>
      <c r="K81" s="18" t="s">
        <v>3</v>
      </c>
      <c r="L81" s="18" t="s">
        <v>3</v>
      </c>
      <c r="M81" s="21" t="s">
        <v>3</v>
      </c>
      <c r="N81" s="18" t="s">
        <v>11</v>
      </c>
      <c r="O81" s="19" t="s">
        <v>3</v>
      </c>
      <c r="P81" s="18" t="s">
        <v>3</v>
      </c>
      <c r="Q81" s="18" t="s">
        <v>3</v>
      </c>
      <c r="R81" s="18" t="s">
        <v>11</v>
      </c>
      <c r="S81" s="1"/>
      <c r="T81" s="1"/>
      <c r="U81" s="3"/>
    </row>
    <row r="82" spans="1:21" ht="12.75">
      <c r="A82" s="7">
        <v>72</v>
      </c>
      <c r="B82" s="3" t="s">
        <v>0</v>
      </c>
      <c r="C82" s="6">
        <v>4</v>
      </c>
      <c r="D82" s="14"/>
      <c r="F82" s="22" t="s">
        <v>3</v>
      </c>
      <c r="G82" s="18" t="s">
        <v>3</v>
      </c>
      <c r="H82" s="18" t="s">
        <v>3</v>
      </c>
      <c r="I82" s="18" t="s">
        <v>3</v>
      </c>
      <c r="J82" s="18" t="s">
        <v>11</v>
      </c>
      <c r="K82" s="18" t="s">
        <v>3</v>
      </c>
      <c r="L82" s="18" t="s">
        <v>3</v>
      </c>
      <c r="M82" s="21" t="s">
        <v>3</v>
      </c>
      <c r="N82" s="18" t="s">
        <v>11</v>
      </c>
      <c r="O82" s="19" t="s">
        <v>3</v>
      </c>
      <c r="P82" s="18" t="s">
        <v>3</v>
      </c>
      <c r="Q82" s="18" t="s">
        <v>11</v>
      </c>
      <c r="R82" s="18" t="s">
        <v>11</v>
      </c>
      <c r="S82" s="1"/>
      <c r="T82" s="1"/>
      <c r="U82" s="3"/>
    </row>
    <row r="83" spans="1:21" ht="12.75">
      <c r="A83" s="7">
        <v>80</v>
      </c>
      <c r="B83" s="3" t="s">
        <v>30</v>
      </c>
      <c r="C83" s="6">
        <v>7</v>
      </c>
      <c r="D83" s="14"/>
      <c r="F83" s="22" t="s">
        <v>3</v>
      </c>
      <c r="G83" s="18" t="s">
        <v>3</v>
      </c>
      <c r="H83" s="18" t="s">
        <v>11</v>
      </c>
      <c r="I83" s="18" t="s">
        <v>3</v>
      </c>
      <c r="J83" s="18" t="s">
        <v>11</v>
      </c>
      <c r="K83" s="18" t="s">
        <v>3</v>
      </c>
      <c r="L83" s="18" t="s">
        <v>11</v>
      </c>
      <c r="M83" s="21" t="s">
        <v>11</v>
      </c>
      <c r="N83" s="18" t="s">
        <v>11</v>
      </c>
      <c r="O83" s="19" t="s">
        <v>3</v>
      </c>
      <c r="P83" s="18" t="s">
        <v>3</v>
      </c>
      <c r="Q83" s="18" t="s">
        <v>11</v>
      </c>
      <c r="R83" s="18" t="s">
        <v>11</v>
      </c>
      <c r="S83" s="1"/>
      <c r="T83" s="1"/>
      <c r="U83" s="3"/>
    </row>
    <row r="84" spans="1:21" ht="12.75">
      <c r="A84" s="7">
        <v>80</v>
      </c>
      <c r="B84" s="3" t="s">
        <v>32</v>
      </c>
      <c r="C84" s="6">
        <v>7</v>
      </c>
      <c r="D84" s="14"/>
      <c r="F84" s="22" t="s">
        <v>3</v>
      </c>
      <c r="G84" s="18" t="s">
        <v>11</v>
      </c>
      <c r="H84" s="18" t="s">
        <v>11</v>
      </c>
      <c r="I84" s="18" t="s">
        <v>11</v>
      </c>
      <c r="J84" s="18" t="s">
        <v>11</v>
      </c>
      <c r="K84" s="18" t="s">
        <v>3</v>
      </c>
      <c r="L84" s="18" t="s">
        <v>3</v>
      </c>
      <c r="M84" s="21" t="s">
        <v>3</v>
      </c>
      <c r="N84" s="18" t="s">
        <v>11</v>
      </c>
      <c r="O84" s="19" t="s">
        <v>3</v>
      </c>
      <c r="P84" s="18" t="s">
        <v>3</v>
      </c>
      <c r="Q84" s="18" t="s">
        <v>11</v>
      </c>
      <c r="R84" s="18" t="s">
        <v>11</v>
      </c>
      <c r="S84" s="1"/>
      <c r="T84" s="1"/>
      <c r="U84" s="3"/>
    </row>
    <row r="85" spans="1:21" ht="12.75">
      <c r="A85" s="7">
        <v>80</v>
      </c>
      <c r="B85" s="3" t="s">
        <v>95</v>
      </c>
      <c r="C85" s="6">
        <v>6</v>
      </c>
      <c r="D85" s="14"/>
      <c r="F85" s="22" t="s">
        <v>3</v>
      </c>
      <c r="G85" s="18" t="s">
        <v>11</v>
      </c>
      <c r="H85" s="18" t="s">
        <v>11</v>
      </c>
      <c r="I85" s="18" t="s">
        <v>3</v>
      </c>
      <c r="J85" s="18" t="s">
        <v>11</v>
      </c>
      <c r="K85" s="18" t="s">
        <v>3</v>
      </c>
      <c r="L85" s="18" t="s">
        <v>3</v>
      </c>
      <c r="M85" s="21" t="s">
        <v>3</v>
      </c>
      <c r="N85" s="18" t="s">
        <v>11</v>
      </c>
      <c r="O85" s="19" t="s">
        <v>3</v>
      </c>
      <c r="P85" s="18" t="s">
        <v>3</v>
      </c>
      <c r="Q85" s="18" t="s">
        <v>11</v>
      </c>
      <c r="R85" s="18" t="s">
        <v>11</v>
      </c>
      <c r="S85" s="1"/>
      <c r="T85" s="1"/>
      <c r="U85" s="3"/>
    </row>
    <row r="86" spans="1:21" ht="12.75">
      <c r="A86" s="7">
        <v>80</v>
      </c>
      <c r="B86" s="3" t="s">
        <v>119</v>
      </c>
      <c r="C86" s="6">
        <v>5</v>
      </c>
      <c r="D86" s="14"/>
      <c r="F86" s="22" t="s">
        <v>3</v>
      </c>
      <c r="G86" s="18" t="s">
        <v>3</v>
      </c>
      <c r="H86" s="18" t="s">
        <v>11</v>
      </c>
      <c r="I86" s="18" t="s">
        <v>3</v>
      </c>
      <c r="J86" s="18" t="s">
        <v>11</v>
      </c>
      <c r="K86" s="18" t="s">
        <v>3</v>
      </c>
      <c r="L86" s="18" t="s">
        <v>3</v>
      </c>
      <c r="M86" s="21" t="s">
        <v>3</v>
      </c>
      <c r="N86" s="18" t="s">
        <v>11</v>
      </c>
      <c r="O86" s="19" t="s">
        <v>3</v>
      </c>
      <c r="P86" s="18" t="s">
        <v>3</v>
      </c>
      <c r="Q86" s="18" t="s">
        <v>11</v>
      </c>
      <c r="R86" s="18" t="s">
        <v>11</v>
      </c>
      <c r="S86" s="1"/>
      <c r="T86" s="1"/>
      <c r="U86" s="3"/>
    </row>
    <row r="87" spans="1:21" ht="12.75">
      <c r="A87" s="7">
        <v>80</v>
      </c>
      <c r="B87" s="3" t="s">
        <v>137</v>
      </c>
      <c r="C87" s="6">
        <v>9</v>
      </c>
      <c r="D87" s="14"/>
      <c r="F87" s="22" t="s">
        <v>3</v>
      </c>
      <c r="G87" s="18" t="s">
        <v>3</v>
      </c>
      <c r="H87" s="18" t="s">
        <v>11</v>
      </c>
      <c r="I87" s="18" t="s">
        <v>3</v>
      </c>
      <c r="J87" s="18" t="s">
        <v>11</v>
      </c>
      <c r="K87" s="18" t="s">
        <v>3</v>
      </c>
      <c r="L87" s="18" t="s">
        <v>11</v>
      </c>
      <c r="M87" s="21" t="s">
        <v>11</v>
      </c>
      <c r="N87" s="18" t="s">
        <v>11</v>
      </c>
      <c r="O87" s="19" t="s">
        <v>11</v>
      </c>
      <c r="P87" s="18" t="s">
        <v>11</v>
      </c>
      <c r="Q87" s="18" t="s">
        <v>11</v>
      </c>
      <c r="R87" s="18" t="s">
        <v>11</v>
      </c>
      <c r="S87" s="1"/>
      <c r="T87" s="1"/>
      <c r="U87" s="3"/>
    </row>
    <row r="88" spans="1:21" ht="12.75">
      <c r="A88" s="7">
        <v>85</v>
      </c>
      <c r="B88" s="3" t="s">
        <v>16</v>
      </c>
      <c r="C88" s="6">
        <v>5</v>
      </c>
      <c r="D88" s="14"/>
      <c r="F88" s="22" t="s">
        <v>3</v>
      </c>
      <c r="G88" s="18" t="s">
        <v>3</v>
      </c>
      <c r="H88" s="18" t="s">
        <v>11</v>
      </c>
      <c r="I88" s="18" t="s">
        <v>3</v>
      </c>
      <c r="J88" s="18" t="s">
        <v>11</v>
      </c>
      <c r="K88" s="18" t="s">
        <v>11</v>
      </c>
      <c r="L88" s="18" t="s">
        <v>3</v>
      </c>
      <c r="M88" s="21" t="s">
        <v>3</v>
      </c>
      <c r="N88" s="18" t="s">
        <v>3</v>
      </c>
      <c r="O88" s="19" t="s">
        <v>3</v>
      </c>
      <c r="P88" s="18" t="s">
        <v>3</v>
      </c>
      <c r="Q88" s="18" t="s">
        <v>11</v>
      </c>
      <c r="R88" s="18" t="s">
        <v>11</v>
      </c>
      <c r="S88" s="1"/>
      <c r="T88" s="1"/>
      <c r="U88" s="3"/>
    </row>
    <row r="89" spans="1:21" ht="12.75">
      <c r="A89" s="7">
        <v>85</v>
      </c>
      <c r="B89" s="3" t="s">
        <v>69</v>
      </c>
      <c r="C89" s="6">
        <v>10</v>
      </c>
      <c r="D89" s="14"/>
      <c r="F89" s="22" t="s">
        <v>3</v>
      </c>
      <c r="G89" s="18" t="s">
        <v>3</v>
      </c>
      <c r="H89" s="18" t="s">
        <v>11</v>
      </c>
      <c r="I89" s="18" t="s">
        <v>11</v>
      </c>
      <c r="J89" s="18" t="s">
        <v>11</v>
      </c>
      <c r="K89" s="18" t="s">
        <v>3</v>
      </c>
      <c r="L89" s="18" t="s">
        <v>11</v>
      </c>
      <c r="M89" s="21" t="s">
        <v>11</v>
      </c>
      <c r="N89" s="18" t="s">
        <v>11</v>
      </c>
      <c r="O89" s="19" t="s">
        <v>11</v>
      </c>
      <c r="P89" s="18" t="s">
        <v>11</v>
      </c>
      <c r="Q89" s="18" t="s">
        <v>11</v>
      </c>
      <c r="R89" s="18" t="s">
        <v>11</v>
      </c>
      <c r="S89" s="1"/>
      <c r="T89" s="1"/>
      <c r="U89" s="3"/>
    </row>
    <row r="90" spans="1:21" ht="12.75">
      <c r="A90" s="7">
        <v>85</v>
      </c>
      <c r="B90" s="3" t="s">
        <v>85</v>
      </c>
      <c r="C90" s="6">
        <v>7</v>
      </c>
      <c r="D90" s="14"/>
      <c r="F90" s="22" t="s">
        <v>3</v>
      </c>
      <c r="G90" s="18" t="s">
        <v>11</v>
      </c>
      <c r="H90" s="18" t="s">
        <v>11</v>
      </c>
      <c r="I90" s="18" t="s">
        <v>11</v>
      </c>
      <c r="J90" s="18" t="s">
        <v>11</v>
      </c>
      <c r="K90" s="18" t="s">
        <v>3</v>
      </c>
      <c r="L90" s="18" t="s">
        <v>3</v>
      </c>
      <c r="M90" s="21" t="s">
        <v>3</v>
      </c>
      <c r="N90" s="18" t="s">
        <v>11</v>
      </c>
      <c r="O90" s="19" t="s">
        <v>3</v>
      </c>
      <c r="P90" s="18" t="s">
        <v>3</v>
      </c>
      <c r="Q90" s="18" t="s">
        <v>11</v>
      </c>
      <c r="R90" s="18" t="s">
        <v>11</v>
      </c>
      <c r="S90" s="1"/>
      <c r="T90" s="1"/>
      <c r="U90" s="3"/>
    </row>
    <row r="91" spans="1:21" ht="12.75">
      <c r="A91" s="7">
        <v>85</v>
      </c>
      <c r="B91" s="3" t="s">
        <v>15</v>
      </c>
      <c r="C91" s="6">
        <v>5</v>
      </c>
      <c r="D91" s="14"/>
      <c r="F91" s="22" t="s">
        <v>3</v>
      </c>
      <c r="G91" s="18" t="s">
        <v>3</v>
      </c>
      <c r="H91" s="18" t="s">
        <v>11</v>
      </c>
      <c r="I91" s="18" t="s">
        <v>3</v>
      </c>
      <c r="J91" s="18" t="s">
        <v>11</v>
      </c>
      <c r="K91" s="18" t="s">
        <v>11</v>
      </c>
      <c r="L91" s="18" t="s">
        <v>3</v>
      </c>
      <c r="M91" s="21" t="s">
        <v>3</v>
      </c>
      <c r="N91" s="18" t="s">
        <v>3</v>
      </c>
      <c r="O91" s="19" t="s">
        <v>3</v>
      </c>
      <c r="P91" s="18" t="s">
        <v>3</v>
      </c>
      <c r="Q91" s="18" t="s">
        <v>11</v>
      </c>
      <c r="R91" s="18" t="s">
        <v>11</v>
      </c>
      <c r="S91" s="1"/>
      <c r="T91" s="1"/>
      <c r="U91" s="3"/>
    </row>
    <row r="92" spans="1:21" ht="12.75">
      <c r="A92" s="7">
        <v>85</v>
      </c>
      <c r="B92" s="3" t="s">
        <v>108</v>
      </c>
      <c r="C92" s="6">
        <v>5</v>
      </c>
      <c r="D92" s="14"/>
      <c r="F92" s="22" t="s">
        <v>3</v>
      </c>
      <c r="G92" s="18" t="s">
        <v>3</v>
      </c>
      <c r="H92" s="18" t="s">
        <v>11</v>
      </c>
      <c r="I92" s="18" t="s">
        <v>3</v>
      </c>
      <c r="J92" s="18" t="s">
        <v>11</v>
      </c>
      <c r="K92" s="18" t="s">
        <v>3</v>
      </c>
      <c r="L92" s="18" t="s">
        <v>3</v>
      </c>
      <c r="M92" s="21" t="s">
        <v>3</v>
      </c>
      <c r="N92" s="18" t="s">
        <v>11</v>
      </c>
      <c r="O92" s="19" t="s">
        <v>3</v>
      </c>
      <c r="P92" s="18" t="s">
        <v>3</v>
      </c>
      <c r="Q92" s="18" t="s">
        <v>11</v>
      </c>
      <c r="R92" s="18" t="s">
        <v>11</v>
      </c>
      <c r="S92" s="1"/>
      <c r="T92" s="1"/>
      <c r="U92" s="3"/>
    </row>
    <row r="93" spans="1:21" ht="12.75">
      <c r="A93" s="7">
        <v>85</v>
      </c>
      <c r="B93" s="3" t="s">
        <v>120</v>
      </c>
      <c r="C93" s="6">
        <v>7</v>
      </c>
      <c r="D93" s="14"/>
      <c r="F93" s="22" t="s">
        <v>3</v>
      </c>
      <c r="G93" s="18" t="s">
        <v>11</v>
      </c>
      <c r="H93" s="18" t="s">
        <v>11</v>
      </c>
      <c r="I93" s="18" t="s">
        <v>11</v>
      </c>
      <c r="J93" s="18" t="s">
        <v>11</v>
      </c>
      <c r="K93" s="18" t="s">
        <v>3</v>
      </c>
      <c r="L93" s="18" t="s">
        <v>3</v>
      </c>
      <c r="M93" s="21" t="s">
        <v>3</v>
      </c>
      <c r="N93" s="18" t="s">
        <v>11</v>
      </c>
      <c r="O93" s="19" t="s">
        <v>3</v>
      </c>
      <c r="P93" s="18" t="s">
        <v>3</v>
      </c>
      <c r="Q93" s="18" t="s">
        <v>11</v>
      </c>
      <c r="R93" s="18" t="s">
        <v>11</v>
      </c>
      <c r="S93" s="1"/>
      <c r="T93" s="1"/>
      <c r="U93" s="3"/>
    </row>
    <row r="94" spans="1:21" ht="12.75">
      <c r="A94" s="7">
        <v>85</v>
      </c>
      <c r="B94" s="3" t="s">
        <v>175</v>
      </c>
      <c r="C94" s="6">
        <v>6</v>
      </c>
      <c r="D94" s="14"/>
      <c r="F94" s="22" t="s">
        <v>3</v>
      </c>
      <c r="G94" s="18" t="s">
        <v>3</v>
      </c>
      <c r="H94" s="18" t="s">
        <v>11</v>
      </c>
      <c r="I94" s="18" t="s">
        <v>3</v>
      </c>
      <c r="J94" s="18" t="s">
        <v>11</v>
      </c>
      <c r="K94" s="18" t="s">
        <v>11</v>
      </c>
      <c r="L94" s="18" t="s">
        <v>3</v>
      </c>
      <c r="M94" s="21" t="s">
        <v>3</v>
      </c>
      <c r="N94" s="18" t="s">
        <v>11</v>
      </c>
      <c r="O94" s="19" t="s">
        <v>3</v>
      </c>
      <c r="P94" s="18" t="s">
        <v>3</v>
      </c>
      <c r="Q94" s="18" t="s">
        <v>11</v>
      </c>
      <c r="R94" s="18" t="s">
        <v>11</v>
      </c>
      <c r="S94" s="1"/>
      <c r="T94" s="1"/>
      <c r="U94" s="3"/>
    </row>
    <row r="95" spans="1:21" ht="12.75">
      <c r="A95" s="7">
        <v>92</v>
      </c>
      <c r="B95" s="3" t="s">
        <v>17</v>
      </c>
      <c r="C95" s="6">
        <v>6</v>
      </c>
      <c r="D95" s="14"/>
      <c r="F95" s="22" t="s">
        <v>3</v>
      </c>
      <c r="G95" s="18" t="s">
        <v>11</v>
      </c>
      <c r="H95" s="18" t="s">
        <v>11</v>
      </c>
      <c r="I95" s="18" t="s">
        <v>3</v>
      </c>
      <c r="J95" s="18" t="s">
        <v>11</v>
      </c>
      <c r="K95" s="18" t="s">
        <v>3</v>
      </c>
      <c r="L95" s="18" t="s">
        <v>3</v>
      </c>
      <c r="M95" s="21" t="s">
        <v>3</v>
      </c>
      <c r="N95" s="18" t="s">
        <v>11</v>
      </c>
      <c r="O95" s="19" t="s">
        <v>3</v>
      </c>
      <c r="P95" s="18" t="s">
        <v>3</v>
      </c>
      <c r="Q95" s="18" t="s">
        <v>11</v>
      </c>
      <c r="R95" s="18" t="s">
        <v>11</v>
      </c>
      <c r="S95" s="1"/>
      <c r="T95" s="1"/>
      <c r="U95" s="3"/>
    </row>
    <row r="96" spans="1:21" ht="25.5">
      <c r="A96" s="7">
        <v>92</v>
      </c>
      <c r="B96" s="24" t="s">
        <v>13</v>
      </c>
      <c r="C96" s="6">
        <v>7</v>
      </c>
      <c r="D96" s="14"/>
      <c r="F96" s="22" t="s">
        <v>3</v>
      </c>
      <c r="G96" s="18" t="s">
        <v>3</v>
      </c>
      <c r="H96" s="18" t="s">
        <v>11</v>
      </c>
      <c r="I96" s="18" t="s">
        <v>11</v>
      </c>
      <c r="J96" s="18" t="s">
        <v>11</v>
      </c>
      <c r="K96" s="18" t="s">
        <v>11</v>
      </c>
      <c r="L96" s="18" t="s">
        <v>3</v>
      </c>
      <c r="M96" s="21" t="s">
        <v>3</v>
      </c>
      <c r="N96" s="18" t="s">
        <v>11</v>
      </c>
      <c r="O96" s="19" t="s">
        <v>3</v>
      </c>
      <c r="P96" s="18" t="s">
        <v>3</v>
      </c>
      <c r="Q96" s="18" t="s">
        <v>11</v>
      </c>
      <c r="R96" s="18" t="s">
        <v>11</v>
      </c>
      <c r="S96" s="1"/>
      <c r="T96" s="1"/>
      <c r="U96" s="3"/>
    </row>
    <row r="97" spans="1:21" ht="12.75">
      <c r="A97" s="7">
        <v>92</v>
      </c>
      <c r="B97" s="3" t="s">
        <v>170</v>
      </c>
      <c r="C97" s="6">
        <v>5</v>
      </c>
      <c r="D97" s="14"/>
      <c r="F97" s="22" t="s">
        <v>3</v>
      </c>
      <c r="G97" s="18" t="s">
        <v>11</v>
      </c>
      <c r="H97" s="18" t="s">
        <v>3</v>
      </c>
      <c r="I97" s="18" t="s">
        <v>11</v>
      </c>
      <c r="J97" s="18" t="s">
        <v>3</v>
      </c>
      <c r="K97" s="18" t="s">
        <v>3</v>
      </c>
      <c r="L97" s="18" t="s">
        <v>3</v>
      </c>
      <c r="M97" s="21" t="s">
        <v>3</v>
      </c>
      <c r="N97" s="18" t="s">
        <v>11</v>
      </c>
      <c r="O97" s="19" t="s">
        <v>3</v>
      </c>
      <c r="P97" s="18" t="s">
        <v>3</v>
      </c>
      <c r="Q97" s="18" t="s">
        <v>11</v>
      </c>
      <c r="R97" s="18" t="s">
        <v>11</v>
      </c>
      <c r="S97" s="1"/>
      <c r="T97" s="1"/>
      <c r="U97" s="3"/>
    </row>
    <row r="98" spans="1:21" ht="12.75">
      <c r="A98" s="7">
        <v>92</v>
      </c>
      <c r="B98" s="3" t="s">
        <v>128</v>
      </c>
      <c r="C98" s="6">
        <v>7</v>
      </c>
      <c r="D98" s="14"/>
      <c r="F98" s="22" t="s">
        <v>11</v>
      </c>
      <c r="G98" s="18" t="s">
        <v>3</v>
      </c>
      <c r="H98" s="18" t="s">
        <v>11</v>
      </c>
      <c r="I98" s="18" t="s">
        <v>11</v>
      </c>
      <c r="J98" s="18" t="s">
        <v>11</v>
      </c>
      <c r="K98" s="18" t="s">
        <v>3</v>
      </c>
      <c r="L98" s="18" t="s">
        <v>3</v>
      </c>
      <c r="M98" s="21" t="s">
        <v>3</v>
      </c>
      <c r="N98" s="18" t="s">
        <v>11</v>
      </c>
      <c r="O98" s="19" t="s">
        <v>3</v>
      </c>
      <c r="P98" s="18" t="s">
        <v>3</v>
      </c>
      <c r="Q98" s="18" t="s">
        <v>11</v>
      </c>
      <c r="R98" s="18" t="s">
        <v>11</v>
      </c>
      <c r="S98" s="1"/>
      <c r="T98" s="1"/>
      <c r="U98" s="3"/>
    </row>
    <row r="99" spans="1:21" ht="12.75">
      <c r="A99" s="7">
        <v>96</v>
      </c>
      <c r="B99" s="3" t="s">
        <v>28</v>
      </c>
      <c r="C99" s="6">
        <v>6</v>
      </c>
      <c r="D99" s="14"/>
      <c r="F99" s="22" t="s">
        <v>3</v>
      </c>
      <c r="G99" s="18" t="s">
        <v>11</v>
      </c>
      <c r="H99" s="18" t="s">
        <v>11</v>
      </c>
      <c r="I99" s="18" t="s">
        <v>11</v>
      </c>
      <c r="J99" s="18" t="s">
        <v>3</v>
      </c>
      <c r="K99" s="18" t="s">
        <v>3</v>
      </c>
      <c r="L99" s="18" t="s">
        <v>3</v>
      </c>
      <c r="M99" s="21" t="s">
        <v>3</v>
      </c>
      <c r="N99" s="18" t="s">
        <v>11</v>
      </c>
      <c r="O99" s="19" t="s">
        <v>3</v>
      </c>
      <c r="P99" s="18" t="s">
        <v>3</v>
      </c>
      <c r="Q99" s="18" t="s">
        <v>11</v>
      </c>
      <c r="R99" s="18" t="s">
        <v>11</v>
      </c>
      <c r="S99" s="1"/>
      <c r="T99" s="1"/>
      <c r="U99" s="3"/>
    </row>
    <row r="100" spans="1:21" ht="12.75">
      <c r="A100" s="7">
        <v>96</v>
      </c>
      <c r="B100" s="3" t="s">
        <v>55</v>
      </c>
      <c r="C100" s="6">
        <v>4</v>
      </c>
      <c r="D100" s="14"/>
      <c r="F100" s="22" t="s">
        <v>3</v>
      </c>
      <c r="G100" s="18" t="s">
        <v>11</v>
      </c>
      <c r="H100" s="18" t="s">
        <v>3</v>
      </c>
      <c r="I100" s="18" t="s">
        <v>3</v>
      </c>
      <c r="J100" s="18" t="s">
        <v>11</v>
      </c>
      <c r="K100" s="18" t="s">
        <v>3</v>
      </c>
      <c r="L100" s="18" t="s">
        <v>3</v>
      </c>
      <c r="M100" s="21" t="s">
        <v>3</v>
      </c>
      <c r="N100" s="18" t="s">
        <v>11</v>
      </c>
      <c r="O100" s="19" t="s">
        <v>3</v>
      </c>
      <c r="P100" s="18" t="s">
        <v>3</v>
      </c>
      <c r="Q100" s="18" t="s">
        <v>3</v>
      </c>
      <c r="R100" s="18" t="s">
        <v>11</v>
      </c>
      <c r="S100" s="1"/>
      <c r="T100" s="1"/>
      <c r="U100" s="3"/>
    </row>
    <row r="101" spans="1:21" ht="12.75">
      <c r="A101" s="7">
        <v>96</v>
      </c>
      <c r="B101" s="3" t="s">
        <v>61</v>
      </c>
      <c r="C101" s="6">
        <v>5</v>
      </c>
      <c r="D101" s="14"/>
      <c r="F101" s="22" t="s">
        <v>3</v>
      </c>
      <c r="G101" s="18" t="s">
        <v>3</v>
      </c>
      <c r="H101" s="18" t="s">
        <v>11</v>
      </c>
      <c r="I101" s="18" t="s">
        <v>3</v>
      </c>
      <c r="J101" s="18" t="s">
        <v>11</v>
      </c>
      <c r="K101" s="18" t="s">
        <v>3</v>
      </c>
      <c r="L101" s="18" t="s">
        <v>3</v>
      </c>
      <c r="M101" s="21" t="s">
        <v>3</v>
      </c>
      <c r="N101" s="18" t="s">
        <v>11</v>
      </c>
      <c r="O101" s="19" t="s">
        <v>3</v>
      </c>
      <c r="P101" s="18" t="s">
        <v>3</v>
      </c>
      <c r="Q101" s="18" t="s">
        <v>11</v>
      </c>
      <c r="R101" s="18" t="s">
        <v>11</v>
      </c>
      <c r="S101" s="1"/>
      <c r="T101" s="1"/>
      <c r="U101" s="3"/>
    </row>
    <row r="102" spans="1:21" ht="12.75">
      <c r="A102" s="7">
        <v>96</v>
      </c>
      <c r="B102" s="3" t="s">
        <v>76</v>
      </c>
      <c r="C102" s="6">
        <v>5</v>
      </c>
      <c r="D102" s="14"/>
      <c r="F102" s="22" t="s">
        <v>3</v>
      </c>
      <c r="G102" s="18" t="s">
        <v>3</v>
      </c>
      <c r="H102" s="18" t="s">
        <v>11</v>
      </c>
      <c r="I102" s="18" t="s">
        <v>3</v>
      </c>
      <c r="J102" s="18" t="s">
        <v>11</v>
      </c>
      <c r="K102" s="18" t="s">
        <v>3</v>
      </c>
      <c r="L102" s="18" t="s">
        <v>3</v>
      </c>
      <c r="M102" s="21" t="s">
        <v>3</v>
      </c>
      <c r="N102" s="18" t="s">
        <v>11</v>
      </c>
      <c r="O102" s="19" t="s">
        <v>3</v>
      </c>
      <c r="P102" s="18" t="s">
        <v>3</v>
      </c>
      <c r="Q102" s="18" t="s">
        <v>11</v>
      </c>
      <c r="R102" s="18" t="s">
        <v>11</v>
      </c>
      <c r="S102" s="1"/>
      <c r="T102" s="1"/>
      <c r="U102" s="3"/>
    </row>
    <row r="103" spans="1:21" ht="12.75">
      <c r="A103" s="7">
        <v>96</v>
      </c>
      <c r="B103" s="3" t="s">
        <v>6</v>
      </c>
      <c r="C103" s="6">
        <v>3</v>
      </c>
      <c r="D103" s="14"/>
      <c r="F103" s="22" t="s">
        <v>11</v>
      </c>
      <c r="G103" s="18" t="s">
        <v>3</v>
      </c>
      <c r="H103" s="18" t="s">
        <v>3</v>
      </c>
      <c r="I103" s="18" t="s">
        <v>11</v>
      </c>
      <c r="J103" s="18" t="s">
        <v>3</v>
      </c>
      <c r="K103" s="18" t="s">
        <v>3</v>
      </c>
      <c r="L103" s="18" t="s">
        <v>3</v>
      </c>
      <c r="M103" s="21" t="s">
        <v>3</v>
      </c>
      <c r="N103" s="18" t="s">
        <v>3</v>
      </c>
      <c r="O103" s="19" t="s">
        <v>3</v>
      </c>
      <c r="P103" s="18" t="s">
        <v>3</v>
      </c>
      <c r="Q103" s="18" t="s">
        <v>3</v>
      </c>
      <c r="R103" s="18" t="s">
        <v>11</v>
      </c>
      <c r="S103" s="1"/>
      <c r="T103" s="1"/>
      <c r="U103" s="3"/>
    </row>
    <row r="104" spans="1:21" ht="12.75">
      <c r="A104" s="7">
        <v>96</v>
      </c>
      <c r="B104" s="3" t="s">
        <v>88</v>
      </c>
      <c r="C104" s="6">
        <v>6</v>
      </c>
      <c r="D104" s="14"/>
      <c r="F104" s="22" t="s">
        <v>3</v>
      </c>
      <c r="G104" s="18" t="s">
        <v>11</v>
      </c>
      <c r="H104" s="18" t="s">
        <v>11</v>
      </c>
      <c r="I104" s="18" t="s">
        <v>11</v>
      </c>
      <c r="J104" s="18" t="s">
        <v>3</v>
      </c>
      <c r="K104" s="18" t="s">
        <v>3</v>
      </c>
      <c r="L104" s="18" t="s">
        <v>3</v>
      </c>
      <c r="M104" s="21" t="s">
        <v>3</v>
      </c>
      <c r="N104" s="18" t="s">
        <v>11</v>
      </c>
      <c r="O104" s="19" t="s">
        <v>3</v>
      </c>
      <c r="P104" s="18" t="s">
        <v>3</v>
      </c>
      <c r="Q104" s="18" t="s">
        <v>11</v>
      </c>
      <c r="R104" s="18" t="s">
        <v>11</v>
      </c>
      <c r="S104" s="1"/>
      <c r="T104" s="1"/>
      <c r="U104" s="3"/>
    </row>
    <row r="105" spans="1:21" ht="12.75">
      <c r="A105" s="7">
        <v>102</v>
      </c>
      <c r="B105" s="3" t="s">
        <v>155</v>
      </c>
      <c r="C105" s="6">
        <v>6</v>
      </c>
      <c r="D105" s="14"/>
      <c r="F105" s="22" t="s">
        <v>3</v>
      </c>
      <c r="G105" s="18" t="s">
        <v>3</v>
      </c>
      <c r="H105" s="18" t="s">
        <v>11</v>
      </c>
      <c r="I105" s="18" t="s">
        <v>11</v>
      </c>
      <c r="J105" s="18" t="s">
        <v>11</v>
      </c>
      <c r="K105" s="18" t="s">
        <v>3</v>
      </c>
      <c r="L105" s="18" t="s">
        <v>3</v>
      </c>
      <c r="M105" s="21" t="s">
        <v>3</v>
      </c>
      <c r="N105" s="18" t="s">
        <v>11</v>
      </c>
      <c r="O105" s="19" t="s">
        <v>3</v>
      </c>
      <c r="P105" s="18" t="s">
        <v>3</v>
      </c>
      <c r="Q105" s="18" t="s">
        <v>11</v>
      </c>
      <c r="R105" s="18" t="s">
        <v>11</v>
      </c>
      <c r="S105" s="1"/>
      <c r="T105" s="1"/>
      <c r="U105" s="3"/>
    </row>
    <row r="106" spans="1:21" ht="12.75">
      <c r="A106" s="7">
        <v>102</v>
      </c>
      <c r="B106" s="3" t="s">
        <v>169</v>
      </c>
      <c r="C106" s="6">
        <v>4</v>
      </c>
      <c r="D106" s="14"/>
      <c r="F106" s="22" t="s">
        <v>3</v>
      </c>
      <c r="G106" s="18" t="s">
        <v>11</v>
      </c>
      <c r="H106" s="18" t="s">
        <v>3</v>
      </c>
      <c r="I106" s="18" t="s">
        <v>11</v>
      </c>
      <c r="J106" s="18" t="s">
        <v>11</v>
      </c>
      <c r="K106" s="18" t="s">
        <v>3</v>
      </c>
      <c r="L106" s="18" t="s">
        <v>3</v>
      </c>
      <c r="M106" s="21" t="s">
        <v>3</v>
      </c>
      <c r="N106" s="18" t="s">
        <v>3</v>
      </c>
      <c r="O106" s="19" t="s">
        <v>3</v>
      </c>
      <c r="P106" s="18" t="s">
        <v>3</v>
      </c>
      <c r="Q106" s="18" t="s">
        <v>3</v>
      </c>
      <c r="R106" s="18" t="s">
        <v>11</v>
      </c>
      <c r="S106" s="1"/>
      <c r="T106" s="1"/>
      <c r="U106" s="3"/>
    </row>
    <row r="107" spans="1:21" ht="12.75">
      <c r="A107" s="7">
        <v>102</v>
      </c>
      <c r="B107" s="3" t="s">
        <v>156</v>
      </c>
      <c r="C107" s="6">
        <v>5</v>
      </c>
      <c r="D107" s="14"/>
      <c r="F107" s="22" t="s">
        <v>3</v>
      </c>
      <c r="G107" s="18" t="s">
        <v>3</v>
      </c>
      <c r="H107" s="18" t="s">
        <v>11</v>
      </c>
      <c r="I107" s="18" t="s">
        <v>3</v>
      </c>
      <c r="J107" s="18" t="s">
        <v>11</v>
      </c>
      <c r="K107" s="18" t="s">
        <v>3</v>
      </c>
      <c r="L107" s="18" t="s">
        <v>3</v>
      </c>
      <c r="M107" s="21" t="s">
        <v>3</v>
      </c>
      <c r="N107" s="18" t="s">
        <v>11</v>
      </c>
      <c r="O107" s="19" t="s">
        <v>3</v>
      </c>
      <c r="P107" s="18" t="s">
        <v>3</v>
      </c>
      <c r="Q107" s="18" t="s">
        <v>11</v>
      </c>
      <c r="R107" s="18" t="s">
        <v>11</v>
      </c>
      <c r="S107" s="1"/>
      <c r="T107" s="1"/>
      <c r="U107" s="3"/>
    </row>
    <row r="108" spans="1:21" ht="12.75">
      <c r="A108" s="7">
        <v>102</v>
      </c>
      <c r="B108" s="3" t="s">
        <v>81</v>
      </c>
      <c r="C108" s="6">
        <v>4</v>
      </c>
      <c r="D108" s="14"/>
      <c r="F108" s="22" t="s">
        <v>3</v>
      </c>
      <c r="G108" s="18" t="s">
        <v>3</v>
      </c>
      <c r="H108" s="18" t="s">
        <v>11</v>
      </c>
      <c r="I108" s="18" t="s">
        <v>3</v>
      </c>
      <c r="J108" s="18" t="s">
        <v>11</v>
      </c>
      <c r="K108" s="18" t="s">
        <v>3</v>
      </c>
      <c r="L108" s="18" t="s">
        <v>3</v>
      </c>
      <c r="M108" s="21" t="s">
        <v>3</v>
      </c>
      <c r="N108" s="18" t="s">
        <v>11</v>
      </c>
      <c r="O108" s="19" t="s">
        <v>3</v>
      </c>
      <c r="P108" s="18" t="s">
        <v>3</v>
      </c>
      <c r="Q108" s="18" t="s">
        <v>3</v>
      </c>
      <c r="R108" s="18" t="s">
        <v>11</v>
      </c>
      <c r="S108" s="1"/>
      <c r="T108" s="1"/>
      <c r="U108" s="3"/>
    </row>
    <row r="109" spans="1:21" ht="12.75">
      <c r="A109" s="7">
        <v>102</v>
      </c>
      <c r="B109" s="3" t="s">
        <v>94</v>
      </c>
      <c r="C109" s="6">
        <v>7</v>
      </c>
      <c r="D109" s="14"/>
      <c r="F109" s="22" t="s">
        <v>11</v>
      </c>
      <c r="G109" s="18" t="s">
        <v>3</v>
      </c>
      <c r="H109" s="18" t="s">
        <v>11</v>
      </c>
      <c r="I109" s="18" t="s">
        <v>11</v>
      </c>
      <c r="J109" s="18" t="s">
        <v>11</v>
      </c>
      <c r="K109" s="18" t="s">
        <v>3</v>
      </c>
      <c r="L109" s="18" t="s">
        <v>3</v>
      </c>
      <c r="M109" s="21" t="s">
        <v>3</v>
      </c>
      <c r="N109" s="18" t="s">
        <v>11</v>
      </c>
      <c r="O109" s="19" t="s">
        <v>3</v>
      </c>
      <c r="P109" s="18" t="s">
        <v>3</v>
      </c>
      <c r="Q109" s="18" t="s">
        <v>11</v>
      </c>
      <c r="R109" s="18" t="s">
        <v>11</v>
      </c>
      <c r="S109" s="1"/>
      <c r="T109" s="1"/>
      <c r="U109" s="3"/>
    </row>
    <row r="110" spans="1:21" ht="12.75">
      <c r="A110" s="7">
        <v>102</v>
      </c>
      <c r="B110" s="3" t="s">
        <v>118</v>
      </c>
      <c r="C110" s="6">
        <v>5</v>
      </c>
      <c r="D110" s="14"/>
      <c r="F110" s="22" t="s">
        <v>3</v>
      </c>
      <c r="G110" s="18" t="s">
        <v>11</v>
      </c>
      <c r="H110" s="18" t="s">
        <v>11</v>
      </c>
      <c r="I110" s="18" t="s">
        <v>11</v>
      </c>
      <c r="J110" s="18" t="s">
        <v>11</v>
      </c>
      <c r="K110" s="18" t="s">
        <v>3</v>
      </c>
      <c r="L110" s="18" t="s">
        <v>3</v>
      </c>
      <c r="M110" s="21" t="s">
        <v>3</v>
      </c>
      <c r="N110" s="18" t="s">
        <v>3</v>
      </c>
      <c r="O110" s="19" t="s">
        <v>3</v>
      </c>
      <c r="P110" s="18" t="s">
        <v>3</v>
      </c>
      <c r="Q110" s="18" t="s">
        <v>3</v>
      </c>
      <c r="R110" s="18" t="s">
        <v>11</v>
      </c>
      <c r="S110" s="1"/>
      <c r="T110" s="1"/>
      <c r="U110" s="3"/>
    </row>
    <row r="111" spans="1:21" ht="12.75">
      <c r="A111" s="7">
        <v>102</v>
      </c>
      <c r="B111" s="3" t="s">
        <v>136</v>
      </c>
      <c r="C111" s="6">
        <v>7</v>
      </c>
      <c r="D111" s="14"/>
      <c r="F111" s="22" t="s">
        <v>3</v>
      </c>
      <c r="G111" s="18" t="s">
        <v>11</v>
      </c>
      <c r="H111" s="18" t="s">
        <v>11</v>
      </c>
      <c r="I111" s="18" t="s">
        <v>11</v>
      </c>
      <c r="J111" s="18" t="s">
        <v>11</v>
      </c>
      <c r="K111" s="18" t="s">
        <v>3</v>
      </c>
      <c r="L111" s="18" t="s">
        <v>3</v>
      </c>
      <c r="M111" s="21" t="s">
        <v>3</v>
      </c>
      <c r="N111" s="18" t="s">
        <v>11</v>
      </c>
      <c r="O111" s="19" t="s">
        <v>3</v>
      </c>
      <c r="P111" s="18" t="s">
        <v>3</v>
      </c>
      <c r="Q111" s="18" t="s">
        <v>11</v>
      </c>
      <c r="R111" s="18" t="s">
        <v>11</v>
      </c>
      <c r="S111" s="1"/>
      <c r="T111" s="1"/>
      <c r="U111" s="3"/>
    </row>
    <row r="112" spans="1:21" ht="12.75">
      <c r="A112" s="7">
        <v>109</v>
      </c>
      <c r="B112" s="3" t="s">
        <v>19</v>
      </c>
      <c r="C112" s="6">
        <v>7</v>
      </c>
      <c r="D112" s="14"/>
      <c r="F112" s="22" t="s">
        <v>3</v>
      </c>
      <c r="G112" s="18" t="s">
        <v>3</v>
      </c>
      <c r="H112" s="18" t="s">
        <v>11</v>
      </c>
      <c r="I112" s="18" t="s">
        <v>3</v>
      </c>
      <c r="J112" s="18" t="s">
        <v>11</v>
      </c>
      <c r="K112" s="18" t="s">
        <v>3</v>
      </c>
      <c r="L112" s="18" t="s">
        <v>11</v>
      </c>
      <c r="M112" s="21" t="s">
        <v>11</v>
      </c>
      <c r="N112" s="18" t="s">
        <v>11</v>
      </c>
      <c r="O112" s="19" t="s">
        <v>3</v>
      </c>
      <c r="P112" s="18" t="s">
        <v>3</v>
      </c>
      <c r="Q112" s="18" t="s">
        <v>11</v>
      </c>
      <c r="R112" s="18" t="s">
        <v>11</v>
      </c>
      <c r="S112" s="1"/>
      <c r="T112" s="1"/>
      <c r="U112" s="3"/>
    </row>
    <row r="113" spans="1:21" ht="12.75">
      <c r="A113" s="7">
        <v>109</v>
      </c>
      <c r="B113" s="3" t="s">
        <v>20</v>
      </c>
      <c r="C113" s="6">
        <v>7</v>
      </c>
      <c r="D113" s="14"/>
      <c r="F113" s="22" t="s">
        <v>11</v>
      </c>
      <c r="G113" s="18" t="s">
        <v>3</v>
      </c>
      <c r="H113" s="18" t="s">
        <v>11</v>
      </c>
      <c r="I113" s="18" t="s">
        <v>11</v>
      </c>
      <c r="J113" s="18" t="s">
        <v>3</v>
      </c>
      <c r="K113" s="18" t="s">
        <v>11</v>
      </c>
      <c r="L113" s="18" t="s">
        <v>3</v>
      </c>
      <c r="M113" s="21" t="s">
        <v>3</v>
      </c>
      <c r="N113" s="18" t="s">
        <v>11</v>
      </c>
      <c r="O113" s="19" t="s">
        <v>3</v>
      </c>
      <c r="P113" s="18" t="s">
        <v>3</v>
      </c>
      <c r="Q113" s="18" t="s">
        <v>11</v>
      </c>
      <c r="R113" s="18" t="s">
        <v>11</v>
      </c>
      <c r="S113" s="1"/>
      <c r="T113" s="1"/>
      <c r="U113" s="3"/>
    </row>
    <row r="114" spans="1:21" ht="12.75">
      <c r="A114" s="7">
        <v>109</v>
      </c>
      <c r="B114" s="3" t="s">
        <v>165</v>
      </c>
      <c r="C114" s="6">
        <v>3</v>
      </c>
      <c r="D114" s="14"/>
      <c r="F114" s="22" t="s">
        <v>3</v>
      </c>
      <c r="G114" s="18" t="s">
        <v>3</v>
      </c>
      <c r="H114" s="18" t="s">
        <v>3</v>
      </c>
      <c r="I114" s="18" t="s">
        <v>3</v>
      </c>
      <c r="J114" s="18" t="s">
        <v>11</v>
      </c>
      <c r="K114" s="18" t="s">
        <v>3</v>
      </c>
      <c r="L114" s="18" t="s">
        <v>3</v>
      </c>
      <c r="M114" s="21" t="s">
        <v>3</v>
      </c>
      <c r="N114" s="18" t="s">
        <v>11</v>
      </c>
      <c r="O114" s="19" t="s">
        <v>3</v>
      </c>
      <c r="P114" s="18" t="s">
        <v>3</v>
      </c>
      <c r="Q114" s="18" t="s">
        <v>3</v>
      </c>
      <c r="R114" s="18" t="s">
        <v>11</v>
      </c>
      <c r="S114" s="1"/>
      <c r="T114" s="1"/>
      <c r="U114" s="3"/>
    </row>
    <row r="115" spans="1:21" ht="12.75">
      <c r="A115" s="7">
        <v>109</v>
      </c>
      <c r="B115" s="3" t="s">
        <v>93</v>
      </c>
      <c r="C115" s="6">
        <v>7</v>
      </c>
      <c r="D115" s="14"/>
      <c r="F115" s="22" t="s">
        <v>3</v>
      </c>
      <c r="G115" s="18" t="s">
        <v>3</v>
      </c>
      <c r="H115" s="18" t="s">
        <v>11</v>
      </c>
      <c r="I115" s="18" t="s">
        <v>11</v>
      </c>
      <c r="J115" s="18" t="s">
        <v>11</v>
      </c>
      <c r="K115" s="18" t="s">
        <v>11</v>
      </c>
      <c r="L115" s="18" t="s">
        <v>3</v>
      </c>
      <c r="M115" s="21" t="s">
        <v>3</v>
      </c>
      <c r="N115" s="18" t="s">
        <v>11</v>
      </c>
      <c r="O115" s="19" t="s">
        <v>3</v>
      </c>
      <c r="P115" s="18" t="s">
        <v>3</v>
      </c>
      <c r="Q115" s="18" t="s">
        <v>11</v>
      </c>
      <c r="R115" s="18" t="s">
        <v>11</v>
      </c>
      <c r="S115" s="1"/>
      <c r="T115" s="1"/>
      <c r="U115" s="3"/>
    </row>
    <row r="116" spans="1:21" ht="12.75">
      <c r="A116" s="7">
        <v>109</v>
      </c>
      <c r="B116" s="3" t="s">
        <v>172</v>
      </c>
      <c r="C116" s="6">
        <v>3</v>
      </c>
      <c r="D116" s="14"/>
      <c r="F116" s="22" t="s">
        <v>11</v>
      </c>
      <c r="G116" s="18" t="s">
        <v>3</v>
      </c>
      <c r="H116" s="18" t="s">
        <v>3</v>
      </c>
      <c r="I116" s="18" t="s">
        <v>11</v>
      </c>
      <c r="J116" s="18" t="s">
        <v>3</v>
      </c>
      <c r="K116" s="18" t="s">
        <v>3</v>
      </c>
      <c r="L116" s="18" t="s">
        <v>3</v>
      </c>
      <c r="M116" s="21" t="s">
        <v>3</v>
      </c>
      <c r="N116" s="18" t="s">
        <v>3</v>
      </c>
      <c r="O116" s="19" t="s">
        <v>3</v>
      </c>
      <c r="P116" s="18" t="s">
        <v>3</v>
      </c>
      <c r="Q116" s="18" t="s">
        <v>3</v>
      </c>
      <c r="R116" s="18" t="s">
        <v>11</v>
      </c>
      <c r="S116" s="1"/>
      <c r="T116" s="1"/>
      <c r="U116" s="3"/>
    </row>
    <row r="117" spans="1:21" ht="12.75">
      <c r="A117" s="7">
        <v>109</v>
      </c>
      <c r="B117" s="3" t="s">
        <v>173</v>
      </c>
      <c r="C117" s="6">
        <v>3</v>
      </c>
      <c r="D117" s="14"/>
      <c r="F117" s="22" t="s">
        <v>11</v>
      </c>
      <c r="G117" s="18" t="s">
        <v>3</v>
      </c>
      <c r="H117" s="18" t="s">
        <v>3</v>
      </c>
      <c r="I117" s="18" t="s">
        <v>11</v>
      </c>
      <c r="J117" s="18" t="s">
        <v>3</v>
      </c>
      <c r="K117" s="18" t="s">
        <v>3</v>
      </c>
      <c r="L117" s="18" t="s">
        <v>3</v>
      </c>
      <c r="M117" s="21" t="s">
        <v>3</v>
      </c>
      <c r="N117" s="18" t="s">
        <v>3</v>
      </c>
      <c r="O117" s="19" t="s">
        <v>3</v>
      </c>
      <c r="P117" s="18" t="s">
        <v>3</v>
      </c>
      <c r="Q117" s="18" t="s">
        <v>3</v>
      </c>
      <c r="R117" s="18" t="s">
        <v>11</v>
      </c>
      <c r="S117" s="1"/>
      <c r="T117" s="1"/>
      <c r="U117" s="3"/>
    </row>
    <row r="118" spans="1:21" ht="12.75">
      <c r="A118" s="7">
        <v>115</v>
      </c>
      <c r="B118" s="3" t="s">
        <v>49</v>
      </c>
      <c r="C118" s="6">
        <v>6</v>
      </c>
      <c r="D118" s="14"/>
      <c r="F118" s="22" t="s">
        <v>3</v>
      </c>
      <c r="G118" s="18" t="s">
        <v>11</v>
      </c>
      <c r="H118" s="18" t="s">
        <v>11</v>
      </c>
      <c r="I118" s="18" t="s">
        <v>3</v>
      </c>
      <c r="J118" s="18" t="s">
        <v>11</v>
      </c>
      <c r="K118" s="18" t="s">
        <v>3</v>
      </c>
      <c r="L118" s="18" t="s">
        <v>3</v>
      </c>
      <c r="M118" s="21" t="s">
        <v>3</v>
      </c>
      <c r="N118" s="18" t="s">
        <v>11</v>
      </c>
      <c r="O118" s="19" t="s">
        <v>3</v>
      </c>
      <c r="P118" s="18" t="s">
        <v>3</v>
      </c>
      <c r="Q118" s="18" t="s">
        <v>11</v>
      </c>
      <c r="R118" s="18" t="s">
        <v>11</v>
      </c>
      <c r="S118" s="1"/>
      <c r="T118" s="1"/>
      <c r="U118" s="3"/>
    </row>
    <row r="119" spans="1:21" ht="12.75">
      <c r="A119" s="7">
        <v>115</v>
      </c>
      <c r="B119" s="3" t="s">
        <v>86</v>
      </c>
      <c r="C119" s="6">
        <v>6</v>
      </c>
      <c r="D119" s="14"/>
      <c r="F119" s="22" t="s">
        <v>3</v>
      </c>
      <c r="G119" s="18" t="s">
        <v>11</v>
      </c>
      <c r="H119" s="18" t="s">
        <v>11</v>
      </c>
      <c r="I119" s="18" t="s">
        <v>11</v>
      </c>
      <c r="J119" s="18" t="s">
        <v>11</v>
      </c>
      <c r="K119" s="18" t="s">
        <v>3</v>
      </c>
      <c r="L119" s="18" t="s">
        <v>3</v>
      </c>
      <c r="M119" s="21" t="s">
        <v>3</v>
      </c>
      <c r="N119" s="18" t="s">
        <v>11</v>
      </c>
      <c r="O119" s="19" t="s">
        <v>3</v>
      </c>
      <c r="P119" s="18" t="s">
        <v>3</v>
      </c>
      <c r="Q119" s="18" t="s">
        <v>3</v>
      </c>
      <c r="R119" s="18" t="s">
        <v>11</v>
      </c>
      <c r="S119" s="1"/>
      <c r="T119" s="1"/>
      <c r="U119" s="3"/>
    </row>
    <row r="120" spans="1:21" ht="12.75">
      <c r="A120" s="7">
        <v>115</v>
      </c>
      <c r="B120" s="3" t="s">
        <v>8</v>
      </c>
      <c r="C120" s="6">
        <v>4</v>
      </c>
      <c r="D120" s="14"/>
      <c r="F120" s="22" t="s">
        <v>11</v>
      </c>
      <c r="G120" s="18" t="s">
        <v>3</v>
      </c>
      <c r="H120" s="18" t="s">
        <v>3</v>
      </c>
      <c r="I120" s="18" t="s">
        <v>11</v>
      </c>
      <c r="J120" s="18" t="s">
        <v>11</v>
      </c>
      <c r="K120" s="18" t="s">
        <v>3</v>
      </c>
      <c r="L120" s="18" t="s">
        <v>3</v>
      </c>
      <c r="M120" s="21" t="s">
        <v>3</v>
      </c>
      <c r="N120" s="18" t="s">
        <v>3</v>
      </c>
      <c r="O120" s="19" t="s">
        <v>3</v>
      </c>
      <c r="P120" s="18" t="s">
        <v>3</v>
      </c>
      <c r="Q120" s="18" t="s">
        <v>3</v>
      </c>
      <c r="R120" s="18" t="s">
        <v>11</v>
      </c>
      <c r="S120" s="1"/>
      <c r="T120" s="1"/>
      <c r="U120" s="3"/>
    </row>
    <row r="121" spans="1:21" ht="12.75">
      <c r="A121" s="7">
        <v>115</v>
      </c>
      <c r="B121" s="3" t="s">
        <v>90</v>
      </c>
      <c r="C121" s="6">
        <v>7</v>
      </c>
      <c r="D121" s="14"/>
      <c r="F121" s="22" t="s">
        <v>3</v>
      </c>
      <c r="G121" s="18" t="s">
        <v>11</v>
      </c>
      <c r="H121" s="18" t="s">
        <v>11</v>
      </c>
      <c r="I121" s="18" t="s">
        <v>11</v>
      </c>
      <c r="J121" s="18" t="s">
        <v>11</v>
      </c>
      <c r="K121" s="18" t="s">
        <v>3</v>
      </c>
      <c r="L121" s="18" t="s">
        <v>3</v>
      </c>
      <c r="M121" s="21" t="s">
        <v>3</v>
      </c>
      <c r="N121" s="18" t="s">
        <v>11</v>
      </c>
      <c r="O121" s="19" t="s">
        <v>3</v>
      </c>
      <c r="P121" s="18" t="s">
        <v>3</v>
      </c>
      <c r="Q121" s="18" t="s">
        <v>11</v>
      </c>
      <c r="R121" s="18" t="s">
        <v>11</v>
      </c>
      <c r="S121" s="1"/>
      <c r="T121" s="1"/>
      <c r="U121" s="3"/>
    </row>
    <row r="122" spans="1:21" ht="12.75">
      <c r="A122" s="7">
        <v>115</v>
      </c>
      <c r="B122" s="3" t="s">
        <v>103</v>
      </c>
      <c r="C122" s="6">
        <v>6</v>
      </c>
      <c r="D122" s="14"/>
      <c r="F122" s="22" t="s">
        <v>3</v>
      </c>
      <c r="G122" s="18" t="s">
        <v>11</v>
      </c>
      <c r="H122" s="18" t="s">
        <v>11</v>
      </c>
      <c r="I122" s="18" t="s">
        <v>11</v>
      </c>
      <c r="J122" s="18" t="s">
        <v>11</v>
      </c>
      <c r="K122" s="18" t="s">
        <v>3</v>
      </c>
      <c r="L122" s="18" t="s">
        <v>3</v>
      </c>
      <c r="M122" s="21" t="s">
        <v>3</v>
      </c>
      <c r="N122" s="18" t="s">
        <v>11</v>
      </c>
      <c r="O122" s="19" t="s">
        <v>3</v>
      </c>
      <c r="P122" s="18" t="s">
        <v>3</v>
      </c>
      <c r="Q122" s="18" t="s">
        <v>3</v>
      </c>
      <c r="R122" s="18" t="s">
        <v>11</v>
      </c>
      <c r="S122" s="1"/>
      <c r="T122" s="1"/>
      <c r="U122" s="3"/>
    </row>
    <row r="123" spans="1:21" ht="12.75">
      <c r="A123" s="7">
        <v>115</v>
      </c>
      <c r="B123" s="3" t="s">
        <v>151</v>
      </c>
      <c r="C123" s="6">
        <v>7</v>
      </c>
      <c r="D123" s="14"/>
      <c r="F123" s="22" t="s">
        <v>3</v>
      </c>
      <c r="G123" s="18" t="s">
        <v>11</v>
      </c>
      <c r="H123" s="18" t="s">
        <v>11</v>
      </c>
      <c r="I123" s="18" t="s">
        <v>11</v>
      </c>
      <c r="J123" s="18" t="s">
        <v>11</v>
      </c>
      <c r="K123" s="18" t="s">
        <v>3</v>
      </c>
      <c r="L123" s="18" t="s">
        <v>3</v>
      </c>
      <c r="M123" s="21" t="s">
        <v>3</v>
      </c>
      <c r="N123" s="18" t="s">
        <v>11</v>
      </c>
      <c r="O123" s="19" t="s">
        <v>3</v>
      </c>
      <c r="P123" s="18" t="s">
        <v>3</v>
      </c>
      <c r="Q123" s="18" t="s">
        <v>11</v>
      </c>
      <c r="R123" s="18" t="s">
        <v>11</v>
      </c>
      <c r="S123" s="1"/>
      <c r="T123" s="1"/>
      <c r="U123" s="3"/>
    </row>
    <row r="124" spans="1:21" ht="12.75">
      <c r="A124" s="7">
        <v>121</v>
      </c>
      <c r="B124" s="3" t="s">
        <v>99</v>
      </c>
      <c r="C124" s="6">
        <v>6</v>
      </c>
      <c r="D124" s="14"/>
      <c r="F124" s="22" t="s">
        <v>11</v>
      </c>
      <c r="G124" s="18" t="s">
        <v>3</v>
      </c>
      <c r="H124" s="18" t="s">
        <v>11</v>
      </c>
      <c r="I124" s="18" t="s">
        <v>11</v>
      </c>
      <c r="J124" s="18" t="s">
        <v>3</v>
      </c>
      <c r="K124" s="18" t="s">
        <v>3</v>
      </c>
      <c r="L124" s="18" t="s">
        <v>3</v>
      </c>
      <c r="M124" s="21" t="s">
        <v>3</v>
      </c>
      <c r="N124" s="18" t="s">
        <v>11</v>
      </c>
      <c r="O124" s="19" t="s">
        <v>3</v>
      </c>
      <c r="P124" s="18" t="s">
        <v>3</v>
      </c>
      <c r="Q124" s="18" t="s">
        <v>11</v>
      </c>
      <c r="R124" s="18" t="s">
        <v>11</v>
      </c>
      <c r="S124" s="1"/>
      <c r="T124" s="1"/>
      <c r="U124" s="3"/>
    </row>
    <row r="125" spans="1:21" ht="12.75">
      <c r="A125" s="7">
        <v>121</v>
      </c>
      <c r="B125" s="3" t="s">
        <v>104</v>
      </c>
      <c r="C125" s="6">
        <v>7</v>
      </c>
      <c r="D125" s="14"/>
      <c r="F125" s="22" t="s">
        <v>3</v>
      </c>
      <c r="G125" s="18" t="s">
        <v>11</v>
      </c>
      <c r="H125" s="18" t="s">
        <v>11</v>
      </c>
      <c r="I125" s="18" t="s">
        <v>11</v>
      </c>
      <c r="J125" s="18" t="s">
        <v>11</v>
      </c>
      <c r="K125" s="18" t="s">
        <v>3</v>
      </c>
      <c r="L125" s="18" t="s">
        <v>3</v>
      </c>
      <c r="M125" s="21" t="s">
        <v>3</v>
      </c>
      <c r="N125" s="18" t="s">
        <v>11</v>
      </c>
      <c r="O125" s="19" t="s">
        <v>3</v>
      </c>
      <c r="P125" s="18" t="s">
        <v>3</v>
      </c>
      <c r="Q125" s="18" t="s">
        <v>11</v>
      </c>
      <c r="R125" s="18" t="s">
        <v>11</v>
      </c>
      <c r="S125" s="1"/>
      <c r="T125" s="1"/>
      <c r="U125" s="3"/>
    </row>
    <row r="126" spans="1:21" ht="25.5">
      <c r="A126" s="7">
        <v>121</v>
      </c>
      <c r="B126" s="24" t="s">
        <v>14</v>
      </c>
      <c r="C126" s="6">
        <v>3</v>
      </c>
      <c r="D126" s="14"/>
      <c r="F126" s="22" t="s">
        <v>3</v>
      </c>
      <c r="G126" s="18" t="s">
        <v>11</v>
      </c>
      <c r="H126" s="18" t="s">
        <v>3</v>
      </c>
      <c r="I126" s="18" t="s">
        <v>11</v>
      </c>
      <c r="J126" s="18" t="s">
        <v>3</v>
      </c>
      <c r="K126" s="18" t="s">
        <v>3</v>
      </c>
      <c r="L126" s="18" t="s">
        <v>3</v>
      </c>
      <c r="M126" s="21" t="s">
        <v>3</v>
      </c>
      <c r="N126" s="18" t="s">
        <v>3</v>
      </c>
      <c r="O126" s="19" t="s">
        <v>3</v>
      </c>
      <c r="P126" s="18" t="s">
        <v>3</v>
      </c>
      <c r="Q126" s="18" t="s">
        <v>3</v>
      </c>
      <c r="R126" s="18" t="s">
        <v>11</v>
      </c>
      <c r="S126" s="1"/>
      <c r="T126" s="1"/>
      <c r="U126" s="3"/>
    </row>
    <row r="127" spans="1:21" ht="12.75">
      <c r="A127" s="7">
        <v>121</v>
      </c>
      <c r="B127" s="3" t="s">
        <v>138</v>
      </c>
      <c r="C127" s="6">
        <v>6</v>
      </c>
      <c r="D127" s="14"/>
      <c r="F127" s="22" t="s">
        <v>3</v>
      </c>
      <c r="G127" s="18" t="s">
        <v>11</v>
      </c>
      <c r="H127" s="18" t="s">
        <v>11</v>
      </c>
      <c r="I127" s="18" t="s">
        <v>11</v>
      </c>
      <c r="J127" s="18" t="s">
        <v>11</v>
      </c>
      <c r="K127" s="18" t="s">
        <v>3</v>
      </c>
      <c r="L127" s="18" t="s">
        <v>3</v>
      </c>
      <c r="M127" s="21" t="s">
        <v>3</v>
      </c>
      <c r="N127" s="18" t="s">
        <v>11</v>
      </c>
      <c r="O127" s="19" t="s">
        <v>3</v>
      </c>
      <c r="P127" s="18" t="s">
        <v>3</v>
      </c>
      <c r="Q127" s="18" t="s">
        <v>3</v>
      </c>
      <c r="R127" s="18" t="s">
        <v>11</v>
      </c>
      <c r="S127" s="1"/>
      <c r="T127" s="1"/>
      <c r="U127" s="3"/>
    </row>
    <row r="128" spans="1:21" ht="12.75">
      <c r="A128" s="7">
        <v>121</v>
      </c>
      <c r="B128" s="3" t="s">
        <v>176</v>
      </c>
      <c r="C128" s="6">
        <v>9</v>
      </c>
      <c r="D128" s="14"/>
      <c r="F128" s="22" t="s">
        <v>11</v>
      </c>
      <c r="G128" s="18" t="s">
        <v>3</v>
      </c>
      <c r="H128" s="18" t="s">
        <v>11</v>
      </c>
      <c r="I128" s="18" t="s">
        <v>11</v>
      </c>
      <c r="J128" s="18" t="s">
        <v>11</v>
      </c>
      <c r="K128" s="18" t="s">
        <v>3</v>
      </c>
      <c r="L128" s="18" t="s">
        <v>3</v>
      </c>
      <c r="M128" s="21" t="s">
        <v>3</v>
      </c>
      <c r="N128" s="18" t="s">
        <v>11</v>
      </c>
      <c r="O128" s="19" t="s">
        <v>11</v>
      </c>
      <c r="P128" s="18" t="s">
        <v>11</v>
      </c>
      <c r="Q128" s="18" t="s">
        <v>11</v>
      </c>
      <c r="R128" s="18" t="s">
        <v>11</v>
      </c>
      <c r="S128" s="1"/>
      <c r="T128" s="1"/>
      <c r="U128" s="3"/>
    </row>
    <row r="129" spans="1:21" ht="12.75">
      <c r="A129" s="7">
        <v>126</v>
      </c>
      <c r="B129" s="3" t="s">
        <v>162</v>
      </c>
      <c r="C129" s="6">
        <v>5</v>
      </c>
      <c r="D129" s="14"/>
      <c r="F129" s="22" t="s">
        <v>3</v>
      </c>
      <c r="G129" s="18" t="s">
        <v>11</v>
      </c>
      <c r="H129" s="18" t="s">
        <v>11</v>
      </c>
      <c r="I129" s="18" t="s">
        <v>11</v>
      </c>
      <c r="J129" s="18" t="s">
        <v>3</v>
      </c>
      <c r="K129" s="18" t="s">
        <v>3</v>
      </c>
      <c r="L129" s="18" t="s">
        <v>3</v>
      </c>
      <c r="M129" s="21" t="s">
        <v>3</v>
      </c>
      <c r="N129" s="18" t="s">
        <v>11</v>
      </c>
      <c r="O129" s="19" t="s">
        <v>3</v>
      </c>
      <c r="P129" s="18" t="s">
        <v>3</v>
      </c>
      <c r="Q129" s="18" t="s">
        <v>3</v>
      </c>
      <c r="R129" s="18" t="s">
        <v>11</v>
      </c>
      <c r="S129" s="1"/>
      <c r="T129" s="1"/>
      <c r="U129" s="3"/>
    </row>
    <row r="130" spans="1:21" ht="12.75">
      <c r="A130" s="7">
        <v>126</v>
      </c>
      <c r="B130" s="3" t="s">
        <v>52</v>
      </c>
      <c r="C130" s="6">
        <v>7</v>
      </c>
      <c r="D130" s="14"/>
      <c r="F130" s="22" t="s">
        <v>3</v>
      </c>
      <c r="G130" s="18" t="s">
        <v>11</v>
      </c>
      <c r="H130" s="18" t="s">
        <v>11</v>
      </c>
      <c r="I130" s="18" t="s">
        <v>11</v>
      </c>
      <c r="J130" s="18" t="s">
        <v>11</v>
      </c>
      <c r="K130" s="18" t="s">
        <v>3</v>
      </c>
      <c r="L130" s="18" t="s">
        <v>3</v>
      </c>
      <c r="M130" s="21" t="s">
        <v>3</v>
      </c>
      <c r="N130" s="18" t="s">
        <v>11</v>
      </c>
      <c r="O130" s="19" t="s">
        <v>3</v>
      </c>
      <c r="P130" s="18" t="s">
        <v>3</v>
      </c>
      <c r="Q130" s="18" t="s">
        <v>11</v>
      </c>
      <c r="R130" s="18" t="s">
        <v>11</v>
      </c>
      <c r="S130" s="1"/>
      <c r="T130" s="1"/>
      <c r="U130" s="3"/>
    </row>
    <row r="131" spans="1:21" ht="12.75">
      <c r="A131" s="7">
        <v>126</v>
      </c>
      <c r="B131" s="3" t="s">
        <v>63</v>
      </c>
      <c r="C131" s="6">
        <v>4</v>
      </c>
      <c r="D131" s="14"/>
      <c r="F131" s="22" t="s">
        <v>3</v>
      </c>
      <c r="G131" s="18" t="s">
        <v>3</v>
      </c>
      <c r="H131" s="18" t="s">
        <v>3</v>
      </c>
      <c r="I131" s="18" t="s">
        <v>11</v>
      </c>
      <c r="J131" s="18" t="s">
        <v>3</v>
      </c>
      <c r="K131" s="18" t="s">
        <v>3</v>
      </c>
      <c r="L131" s="18" t="s">
        <v>3</v>
      </c>
      <c r="M131" s="21" t="s">
        <v>3</v>
      </c>
      <c r="N131" s="18" t="s">
        <v>11</v>
      </c>
      <c r="O131" s="19" t="s">
        <v>3</v>
      </c>
      <c r="P131" s="18" t="s">
        <v>3</v>
      </c>
      <c r="Q131" s="18" t="s">
        <v>11</v>
      </c>
      <c r="R131" s="18" t="s">
        <v>11</v>
      </c>
      <c r="S131" s="1"/>
      <c r="T131" s="1"/>
      <c r="U131" s="3"/>
    </row>
    <row r="132" spans="1:21" ht="12.75">
      <c r="A132" s="7">
        <v>126</v>
      </c>
      <c r="B132" s="3" t="s">
        <v>65</v>
      </c>
      <c r="C132" s="6">
        <v>6</v>
      </c>
      <c r="D132" s="14"/>
      <c r="F132" s="22" t="s">
        <v>3</v>
      </c>
      <c r="G132" s="18" t="s">
        <v>3</v>
      </c>
      <c r="H132" s="18" t="s">
        <v>11</v>
      </c>
      <c r="I132" s="18" t="s">
        <v>11</v>
      </c>
      <c r="J132" s="18" t="s">
        <v>11</v>
      </c>
      <c r="K132" s="18" t="s">
        <v>3</v>
      </c>
      <c r="L132" s="18" t="s">
        <v>3</v>
      </c>
      <c r="M132" s="21" t="s">
        <v>3</v>
      </c>
      <c r="N132" s="18" t="s">
        <v>11</v>
      </c>
      <c r="O132" s="19" t="s">
        <v>3</v>
      </c>
      <c r="P132" s="18" t="s">
        <v>3</v>
      </c>
      <c r="Q132" s="18" t="s">
        <v>11</v>
      </c>
      <c r="R132" s="18" t="s">
        <v>11</v>
      </c>
      <c r="S132" s="1"/>
      <c r="T132" s="1"/>
      <c r="U132" s="3"/>
    </row>
    <row r="133" spans="1:21" ht="12.75">
      <c r="A133" s="7">
        <v>126</v>
      </c>
      <c r="B133" s="3" t="s">
        <v>70</v>
      </c>
      <c r="C133" s="6">
        <v>10</v>
      </c>
      <c r="D133" s="14"/>
      <c r="F133" s="22" t="s">
        <v>11</v>
      </c>
      <c r="G133" s="18" t="s">
        <v>3</v>
      </c>
      <c r="H133" s="18" t="s">
        <v>11</v>
      </c>
      <c r="I133" s="18" t="s">
        <v>3</v>
      </c>
      <c r="J133" s="18" t="s">
        <v>11</v>
      </c>
      <c r="K133" s="18" t="s">
        <v>3</v>
      </c>
      <c r="L133" s="18" t="s">
        <v>11</v>
      </c>
      <c r="M133" s="21" t="s">
        <v>11</v>
      </c>
      <c r="N133" s="18" t="s">
        <v>11</v>
      </c>
      <c r="O133" s="19" t="s">
        <v>11</v>
      </c>
      <c r="P133" s="18" t="s">
        <v>11</v>
      </c>
      <c r="Q133" s="18" t="s">
        <v>11</v>
      </c>
      <c r="R133" s="18" t="s">
        <v>11</v>
      </c>
      <c r="S133" s="1"/>
      <c r="T133" s="1"/>
      <c r="U133" s="3"/>
    </row>
    <row r="134" spans="1:21" ht="12.75">
      <c r="A134" s="7">
        <v>126</v>
      </c>
      <c r="B134" s="3" t="s">
        <v>83</v>
      </c>
      <c r="C134" s="6">
        <v>5</v>
      </c>
      <c r="D134" s="14"/>
      <c r="F134" s="22" t="s">
        <v>3</v>
      </c>
      <c r="G134" s="18" t="s">
        <v>3</v>
      </c>
      <c r="H134" s="18" t="s">
        <v>11</v>
      </c>
      <c r="I134" s="18" t="s">
        <v>3</v>
      </c>
      <c r="J134" s="18" t="s">
        <v>11</v>
      </c>
      <c r="K134" s="18" t="s">
        <v>3</v>
      </c>
      <c r="L134" s="18" t="s">
        <v>3</v>
      </c>
      <c r="M134" s="21" t="s">
        <v>3</v>
      </c>
      <c r="N134" s="18" t="s">
        <v>11</v>
      </c>
      <c r="O134" s="19" t="s">
        <v>3</v>
      </c>
      <c r="P134" s="18" t="s">
        <v>3</v>
      </c>
      <c r="Q134" s="18" t="s">
        <v>11</v>
      </c>
      <c r="R134" s="18" t="s">
        <v>11</v>
      </c>
      <c r="S134" s="1"/>
      <c r="T134" s="1"/>
      <c r="U134" s="3"/>
    </row>
    <row r="135" spans="1:21" ht="12.75">
      <c r="A135" s="7">
        <v>126</v>
      </c>
      <c r="B135" s="3" t="s">
        <v>96</v>
      </c>
      <c r="C135" s="6">
        <v>7</v>
      </c>
      <c r="D135" s="14"/>
      <c r="F135" s="22" t="s">
        <v>3</v>
      </c>
      <c r="G135" s="18" t="s">
        <v>11</v>
      </c>
      <c r="H135" s="18" t="s">
        <v>11</v>
      </c>
      <c r="I135" s="18" t="s">
        <v>11</v>
      </c>
      <c r="J135" s="18" t="s">
        <v>11</v>
      </c>
      <c r="K135" s="18" t="s">
        <v>3</v>
      </c>
      <c r="L135" s="18" t="s">
        <v>3</v>
      </c>
      <c r="M135" s="21" t="s">
        <v>3</v>
      </c>
      <c r="N135" s="18" t="s">
        <v>11</v>
      </c>
      <c r="O135" s="19" t="s">
        <v>3</v>
      </c>
      <c r="P135" s="18" t="s">
        <v>3</v>
      </c>
      <c r="Q135" s="18" t="s">
        <v>11</v>
      </c>
      <c r="R135" s="18" t="s">
        <v>11</v>
      </c>
      <c r="S135" s="1"/>
      <c r="T135" s="1"/>
      <c r="U135" s="3"/>
    </row>
    <row r="136" spans="1:21" ht="12.75">
      <c r="A136" s="7">
        <v>126</v>
      </c>
      <c r="B136" s="3" t="s">
        <v>142</v>
      </c>
      <c r="C136" s="6">
        <v>7</v>
      </c>
      <c r="D136" s="14"/>
      <c r="F136" s="22" t="s">
        <v>3</v>
      </c>
      <c r="G136" s="18" t="s">
        <v>11</v>
      </c>
      <c r="H136" s="18" t="s">
        <v>11</v>
      </c>
      <c r="I136" s="18" t="s">
        <v>11</v>
      </c>
      <c r="J136" s="18" t="s">
        <v>11</v>
      </c>
      <c r="K136" s="18" t="s">
        <v>3</v>
      </c>
      <c r="L136" s="18" t="s">
        <v>3</v>
      </c>
      <c r="M136" s="21" t="s">
        <v>3</v>
      </c>
      <c r="N136" s="18" t="s">
        <v>11</v>
      </c>
      <c r="O136" s="19" t="s">
        <v>3</v>
      </c>
      <c r="P136" s="18" t="s">
        <v>3</v>
      </c>
      <c r="Q136" s="18" t="s">
        <v>11</v>
      </c>
      <c r="R136" s="18" t="s">
        <v>11</v>
      </c>
      <c r="S136" s="1"/>
      <c r="T136" s="1"/>
      <c r="U136" s="3"/>
    </row>
    <row r="137" spans="1:21" ht="12.75">
      <c r="A137" s="7">
        <v>134</v>
      </c>
      <c r="B137" s="3" t="s">
        <v>168</v>
      </c>
      <c r="C137" s="6">
        <v>3</v>
      </c>
      <c r="D137" s="14"/>
      <c r="F137" s="22" t="s">
        <v>3</v>
      </c>
      <c r="G137" s="18" t="s">
        <v>11</v>
      </c>
      <c r="H137" s="18" t="s">
        <v>3</v>
      </c>
      <c r="I137" s="18" t="s">
        <v>11</v>
      </c>
      <c r="J137" s="18" t="s">
        <v>3</v>
      </c>
      <c r="K137" s="18" t="s">
        <v>3</v>
      </c>
      <c r="L137" s="18" t="s">
        <v>3</v>
      </c>
      <c r="M137" s="21" t="s">
        <v>3</v>
      </c>
      <c r="N137" s="18" t="s">
        <v>3</v>
      </c>
      <c r="O137" s="19" t="s">
        <v>3</v>
      </c>
      <c r="P137" s="18" t="s">
        <v>3</v>
      </c>
      <c r="Q137" s="18" t="s">
        <v>3</v>
      </c>
      <c r="R137" s="18" t="s">
        <v>11</v>
      </c>
      <c r="S137" s="1"/>
      <c r="T137" s="1"/>
      <c r="U137" s="3"/>
    </row>
    <row r="138" spans="1:21" ht="12.75">
      <c r="A138" s="7">
        <v>134</v>
      </c>
      <c r="B138" s="3" t="s">
        <v>102</v>
      </c>
      <c r="C138" s="6">
        <v>6</v>
      </c>
      <c r="D138" s="14"/>
      <c r="F138" s="22" t="s">
        <v>3</v>
      </c>
      <c r="G138" s="18" t="s">
        <v>3</v>
      </c>
      <c r="H138" s="18" t="s">
        <v>11</v>
      </c>
      <c r="I138" s="18" t="s">
        <v>11</v>
      </c>
      <c r="J138" s="18" t="s">
        <v>11</v>
      </c>
      <c r="K138" s="18" t="s">
        <v>3</v>
      </c>
      <c r="L138" s="18" t="s">
        <v>3</v>
      </c>
      <c r="M138" s="21" t="s">
        <v>3</v>
      </c>
      <c r="N138" s="18" t="s">
        <v>11</v>
      </c>
      <c r="O138" s="19" t="s">
        <v>3</v>
      </c>
      <c r="P138" s="18" t="s">
        <v>3</v>
      </c>
      <c r="Q138" s="18" t="s">
        <v>11</v>
      </c>
      <c r="R138" s="18" t="s">
        <v>11</v>
      </c>
      <c r="S138" s="1"/>
      <c r="T138" s="1"/>
      <c r="U138" s="3"/>
    </row>
    <row r="139" spans="1:21" ht="12.75">
      <c r="A139" s="7">
        <v>134</v>
      </c>
      <c r="B139" s="3" t="s">
        <v>107</v>
      </c>
      <c r="C139" s="6">
        <v>7</v>
      </c>
      <c r="D139" s="14"/>
      <c r="F139" s="22" t="s">
        <v>11</v>
      </c>
      <c r="G139" s="18" t="s">
        <v>3</v>
      </c>
      <c r="H139" s="18" t="s">
        <v>11</v>
      </c>
      <c r="I139" s="18" t="s">
        <v>11</v>
      </c>
      <c r="J139" s="18" t="s">
        <v>11</v>
      </c>
      <c r="K139" s="18" t="s">
        <v>3</v>
      </c>
      <c r="L139" s="18" t="s">
        <v>3</v>
      </c>
      <c r="M139" s="21" t="s">
        <v>3</v>
      </c>
      <c r="N139" s="18" t="s">
        <v>11</v>
      </c>
      <c r="O139" s="19" t="s">
        <v>3</v>
      </c>
      <c r="P139" s="18" t="s">
        <v>3</v>
      </c>
      <c r="Q139" s="18" t="s">
        <v>11</v>
      </c>
      <c r="R139" s="18" t="s">
        <v>11</v>
      </c>
      <c r="S139" s="1"/>
      <c r="T139" s="1"/>
      <c r="U139" s="3"/>
    </row>
    <row r="140" spans="1:21" ht="12.75">
      <c r="A140" s="7">
        <v>134</v>
      </c>
      <c r="B140" s="3" t="s">
        <v>143</v>
      </c>
      <c r="C140" s="6">
        <v>8</v>
      </c>
      <c r="D140" s="14"/>
      <c r="F140" s="22" t="s">
        <v>3</v>
      </c>
      <c r="G140" s="18" t="s">
        <v>3</v>
      </c>
      <c r="H140" s="18" t="s">
        <v>11</v>
      </c>
      <c r="I140" s="18" t="s">
        <v>3</v>
      </c>
      <c r="J140" s="18" t="s">
        <v>11</v>
      </c>
      <c r="K140" s="18" t="s">
        <v>11</v>
      </c>
      <c r="L140" s="18" t="s">
        <v>11</v>
      </c>
      <c r="M140" s="21" t="s">
        <v>11</v>
      </c>
      <c r="N140" s="18" t="s">
        <v>11</v>
      </c>
      <c r="O140" s="19" t="s">
        <v>3</v>
      </c>
      <c r="P140" s="18" t="s">
        <v>3</v>
      </c>
      <c r="Q140" s="18" t="s">
        <v>11</v>
      </c>
      <c r="R140" s="18" t="s">
        <v>11</v>
      </c>
      <c r="S140" s="1"/>
      <c r="T140" s="1"/>
      <c r="U140" s="3"/>
    </row>
    <row r="141" spans="1:21" ht="12.75">
      <c r="A141" s="7">
        <v>138</v>
      </c>
      <c r="B141" s="3" t="s">
        <v>82</v>
      </c>
      <c r="C141" s="6">
        <v>4</v>
      </c>
      <c r="D141" s="14"/>
      <c r="F141" s="22" t="s">
        <v>3</v>
      </c>
      <c r="G141" s="18" t="s">
        <v>11</v>
      </c>
      <c r="H141" s="18" t="s">
        <v>11</v>
      </c>
      <c r="I141" s="18" t="s">
        <v>3</v>
      </c>
      <c r="J141" s="18" t="s">
        <v>11</v>
      </c>
      <c r="K141" s="18" t="s">
        <v>3</v>
      </c>
      <c r="L141" s="18" t="s">
        <v>3</v>
      </c>
      <c r="M141" s="21" t="s">
        <v>3</v>
      </c>
      <c r="N141" s="18" t="s">
        <v>3</v>
      </c>
      <c r="O141" s="19" t="s">
        <v>3</v>
      </c>
      <c r="P141" s="18" t="s">
        <v>3</v>
      </c>
      <c r="Q141" s="18" t="s">
        <v>3</v>
      </c>
      <c r="R141" s="18" t="s">
        <v>11</v>
      </c>
      <c r="S141" s="1"/>
      <c r="T141" s="1"/>
      <c r="U141" s="3"/>
    </row>
    <row r="142" spans="1:21" ht="12.75">
      <c r="A142" s="7">
        <v>138</v>
      </c>
      <c r="B142" s="3" t="s">
        <v>110</v>
      </c>
      <c r="C142" s="6">
        <v>5</v>
      </c>
      <c r="D142" s="14"/>
      <c r="F142" s="22" t="s">
        <v>3</v>
      </c>
      <c r="G142" s="18" t="s">
        <v>3</v>
      </c>
      <c r="H142" s="18" t="s">
        <v>11</v>
      </c>
      <c r="I142" s="18" t="s">
        <v>3</v>
      </c>
      <c r="J142" s="18" t="s">
        <v>11</v>
      </c>
      <c r="K142" s="18" t="s">
        <v>3</v>
      </c>
      <c r="L142" s="18" t="s">
        <v>3</v>
      </c>
      <c r="M142" s="21" t="s">
        <v>3</v>
      </c>
      <c r="N142" s="18" t="s">
        <v>11</v>
      </c>
      <c r="O142" s="19" t="s">
        <v>3</v>
      </c>
      <c r="P142" s="18" t="s">
        <v>3</v>
      </c>
      <c r="Q142" s="18" t="s">
        <v>11</v>
      </c>
      <c r="R142" s="18" t="s">
        <v>11</v>
      </c>
      <c r="S142" s="1"/>
      <c r="T142" s="1"/>
      <c r="U142" s="3"/>
    </row>
    <row r="143" spans="1:21" ht="12.75">
      <c r="A143" s="7">
        <v>138</v>
      </c>
      <c r="B143" s="3" t="s">
        <v>164</v>
      </c>
      <c r="C143" s="6">
        <v>3</v>
      </c>
      <c r="D143" s="14"/>
      <c r="F143" s="22" t="s">
        <v>11</v>
      </c>
      <c r="G143" s="18" t="s">
        <v>3</v>
      </c>
      <c r="H143" s="18" t="s">
        <v>3</v>
      </c>
      <c r="I143" s="18" t="s">
        <v>11</v>
      </c>
      <c r="J143" s="18" t="s">
        <v>3</v>
      </c>
      <c r="K143" s="18" t="s">
        <v>3</v>
      </c>
      <c r="L143" s="18" t="s">
        <v>3</v>
      </c>
      <c r="M143" s="21" t="s">
        <v>3</v>
      </c>
      <c r="N143" s="18" t="s">
        <v>3</v>
      </c>
      <c r="O143" s="19" t="s">
        <v>3</v>
      </c>
      <c r="P143" s="18" t="s">
        <v>3</v>
      </c>
      <c r="Q143" s="18" t="s">
        <v>3</v>
      </c>
      <c r="R143" s="18" t="s">
        <v>11</v>
      </c>
      <c r="S143" s="1"/>
      <c r="T143" s="1"/>
      <c r="U143" s="3"/>
    </row>
    <row r="144" spans="1:21" ht="12.75">
      <c r="A144" s="7">
        <v>141</v>
      </c>
      <c r="B144" s="3" t="s">
        <v>36</v>
      </c>
      <c r="C144" s="6">
        <v>7</v>
      </c>
      <c r="D144" s="14"/>
      <c r="F144" s="22" t="s">
        <v>3</v>
      </c>
      <c r="G144" s="18" t="s">
        <v>11</v>
      </c>
      <c r="H144" s="18" t="s">
        <v>11</v>
      </c>
      <c r="I144" s="18" t="s">
        <v>11</v>
      </c>
      <c r="J144" s="18" t="s">
        <v>11</v>
      </c>
      <c r="K144" s="18" t="s">
        <v>3</v>
      </c>
      <c r="L144" s="18" t="s">
        <v>3</v>
      </c>
      <c r="M144" s="21" t="s">
        <v>3</v>
      </c>
      <c r="N144" s="18" t="s">
        <v>11</v>
      </c>
      <c r="O144" s="19" t="s">
        <v>3</v>
      </c>
      <c r="P144" s="18" t="s">
        <v>3</v>
      </c>
      <c r="Q144" s="18" t="s">
        <v>11</v>
      </c>
      <c r="R144" s="18" t="s">
        <v>11</v>
      </c>
      <c r="S144" s="1"/>
      <c r="T144" s="1"/>
      <c r="U144" s="3"/>
    </row>
    <row r="145" spans="1:21" ht="12.75">
      <c r="A145" s="7">
        <v>141</v>
      </c>
      <c r="B145" s="3" t="s">
        <v>71</v>
      </c>
      <c r="C145" s="6">
        <v>4</v>
      </c>
      <c r="D145" s="14"/>
      <c r="F145" s="22" t="s">
        <v>3</v>
      </c>
      <c r="G145" s="18" t="s">
        <v>3</v>
      </c>
      <c r="H145" s="18" t="s">
        <v>11</v>
      </c>
      <c r="I145" s="18" t="s">
        <v>3</v>
      </c>
      <c r="J145" s="18" t="s">
        <v>11</v>
      </c>
      <c r="K145" s="18" t="s">
        <v>3</v>
      </c>
      <c r="L145" s="18" t="s">
        <v>3</v>
      </c>
      <c r="M145" s="21" t="s">
        <v>3</v>
      </c>
      <c r="N145" s="18" t="s">
        <v>11</v>
      </c>
      <c r="O145" s="19" t="s">
        <v>3</v>
      </c>
      <c r="P145" s="18" t="s">
        <v>3</v>
      </c>
      <c r="Q145" s="18" t="s">
        <v>3</v>
      </c>
      <c r="R145" s="18" t="s">
        <v>11</v>
      </c>
      <c r="S145" s="1"/>
      <c r="T145" s="1"/>
      <c r="U145" s="3"/>
    </row>
    <row r="146" spans="1:21" ht="12.75">
      <c r="A146" s="7">
        <v>141</v>
      </c>
      <c r="B146" s="3" t="s">
        <v>112</v>
      </c>
      <c r="C146" s="6">
        <v>9</v>
      </c>
      <c r="D146" s="14"/>
      <c r="F146" s="22" t="s">
        <v>3</v>
      </c>
      <c r="G146" s="18" t="s">
        <v>3</v>
      </c>
      <c r="H146" s="18" t="s">
        <v>11</v>
      </c>
      <c r="I146" s="18" t="s">
        <v>3</v>
      </c>
      <c r="J146" s="18" t="s">
        <v>11</v>
      </c>
      <c r="K146" s="18" t="s">
        <v>3</v>
      </c>
      <c r="L146" s="18" t="s">
        <v>11</v>
      </c>
      <c r="M146" s="21" t="s">
        <v>11</v>
      </c>
      <c r="N146" s="18" t="s">
        <v>11</v>
      </c>
      <c r="O146" s="19" t="s">
        <v>11</v>
      </c>
      <c r="P146" s="18" t="s">
        <v>11</v>
      </c>
      <c r="Q146" s="18" t="s">
        <v>11</v>
      </c>
      <c r="R146" s="18" t="s">
        <v>11</v>
      </c>
      <c r="S146" s="1"/>
      <c r="T146" s="1"/>
      <c r="U146" s="3"/>
    </row>
    <row r="147" spans="1:21" ht="12.75">
      <c r="A147" s="7">
        <v>141</v>
      </c>
      <c r="B147" s="3" t="s">
        <v>150</v>
      </c>
      <c r="C147" s="6">
        <v>5</v>
      </c>
      <c r="D147" s="14"/>
      <c r="F147" s="22" t="s">
        <v>3</v>
      </c>
      <c r="G147" s="18" t="s">
        <v>3</v>
      </c>
      <c r="H147" s="18" t="s">
        <v>11</v>
      </c>
      <c r="I147" s="18" t="s">
        <v>11</v>
      </c>
      <c r="J147" s="18" t="s">
        <v>11</v>
      </c>
      <c r="K147" s="18" t="s">
        <v>3</v>
      </c>
      <c r="L147" s="18" t="s">
        <v>3</v>
      </c>
      <c r="M147" s="21" t="s">
        <v>3</v>
      </c>
      <c r="N147" s="18" t="s">
        <v>11</v>
      </c>
      <c r="O147" s="19" t="s">
        <v>3</v>
      </c>
      <c r="P147" s="18" t="s">
        <v>3</v>
      </c>
      <c r="Q147" s="18" t="s">
        <v>3</v>
      </c>
      <c r="R147" s="18" t="s">
        <v>11</v>
      </c>
      <c r="S147" s="1"/>
      <c r="T147" s="1"/>
      <c r="U147" s="3"/>
    </row>
    <row r="148" spans="1:21" ht="12.75">
      <c r="A148" s="7">
        <v>145</v>
      </c>
      <c r="B148" s="3" t="s">
        <v>166</v>
      </c>
      <c r="C148" s="6">
        <v>6</v>
      </c>
      <c r="D148" s="14"/>
      <c r="F148" s="22" t="s">
        <v>3</v>
      </c>
      <c r="G148" s="18" t="s">
        <v>3</v>
      </c>
      <c r="H148" s="18" t="s">
        <v>11</v>
      </c>
      <c r="I148" s="18" t="s">
        <v>3</v>
      </c>
      <c r="J148" s="18" t="s">
        <v>11</v>
      </c>
      <c r="K148" s="18" t="s">
        <v>11</v>
      </c>
      <c r="L148" s="18" t="s">
        <v>3</v>
      </c>
      <c r="M148" s="21" t="s">
        <v>3</v>
      </c>
      <c r="N148" s="18" t="s">
        <v>11</v>
      </c>
      <c r="O148" s="19" t="s">
        <v>3</v>
      </c>
      <c r="P148" s="18" t="s">
        <v>3</v>
      </c>
      <c r="Q148" s="18" t="s">
        <v>11</v>
      </c>
      <c r="R148" s="18" t="s">
        <v>11</v>
      </c>
      <c r="S148" s="1"/>
      <c r="T148" s="1"/>
      <c r="U148" s="3"/>
    </row>
    <row r="149" spans="1:21" ht="12.75">
      <c r="A149" s="7">
        <v>145</v>
      </c>
      <c r="B149" s="3" t="s">
        <v>12</v>
      </c>
      <c r="C149" s="6">
        <v>4</v>
      </c>
      <c r="D149" s="14"/>
      <c r="F149" s="22" t="s">
        <v>11</v>
      </c>
      <c r="G149" s="18" t="s">
        <v>3</v>
      </c>
      <c r="H149" s="18" t="s">
        <v>3</v>
      </c>
      <c r="I149" s="18" t="s">
        <v>11</v>
      </c>
      <c r="J149" s="18" t="s">
        <v>3</v>
      </c>
      <c r="K149" s="18" t="s">
        <v>3</v>
      </c>
      <c r="L149" s="18" t="s">
        <v>3</v>
      </c>
      <c r="M149" s="21" t="s">
        <v>3</v>
      </c>
      <c r="N149" s="18" t="s">
        <v>3</v>
      </c>
      <c r="O149" s="19" t="s">
        <v>3</v>
      </c>
      <c r="P149" s="18" t="s">
        <v>3</v>
      </c>
      <c r="Q149" s="18" t="s">
        <v>11</v>
      </c>
      <c r="R149" s="18" t="s">
        <v>11</v>
      </c>
      <c r="S149" s="1"/>
      <c r="T149" s="1"/>
      <c r="U149" s="3"/>
    </row>
    <row r="150" spans="1:21" ht="12.75">
      <c r="A150" s="7">
        <v>147</v>
      </c>
      <c r="B150" s="3" t="s">
        <v>25</v>
      </c>
      <c r="C150" s="6">
        <v>7</v>
      </c>
      <c r="D150" s="14"/>
      <c r="F150" s="22" t="s">
        <v>11</v>
      </c>
      <c r="G150" s="18" t="s">
        <v>3</v>
      </c>
      <c r="H150" s="18" t="s">
        <v>11</v>
      </c>
      <c r="I150" s="18" t="s">
        <v>11</v>
      </c>
      <c r="J150" s="18" t="s">
        <v>11</v>
      </c>
      <c r="K150" s="18" t="s">
        <v>3</v>
      </c>
      <c r="L150" s="18" t="s">
        <v>3</v>
      </c>
      <c r="M150" s="21" t="s">
        <v>3</v>
      </c>
      <c r="N150" s="18" t="s">
        <v>11</v>
      </c>
      <c r="O150" s="19" t="s">
        <v>3</v>
      </c>
      <c r="P150" s="18" t="s">
        <v>3</v>
      </c>
      <c r="Q150" s="18" t="s">
        <v>11</v>
      </c>
      <c r="R150" s="18" t="s">
        <v>11</v>
      </c>
      <c r="S150" s="1"/>
      <c r="T150" s="1"/>
      <c r="U150" s="3"/>
    </row>
    <row r="151" spans="1:21" ht="12.75">
      <c r="A151" s="7">
        <v>147</v>
      </c>
      <c r="B151" s="3" t="s">
        <v>79</v>
      </c>
      <c r="C151" s="6">
        <v>7</v>
      </c>
      <c r="D151" s="14"/>
      <c r="F151" s="22" t="s">
        <v>3</v>
      </c>
      <c r="G151" s="18" t="s">
        <v>11</v>
      </c>
      <c r="H151" s="18" t="s">
        <v>11</v>
      </c>
      <c r="I151" s="18" t="s">
        <v>11</v>
      </c>
      <c r="J151" s="18" t="s">
        <v>11</v>
      </c>
      <c r="K151" s="18" t="s">
        <v>3</v>
      </c>
      <c r="L151" s="18" t="s">
        <v>3</v>
      </c>
      <c r="M151" s="21" t="s">
        <v>3</v>
      </c>
      <c r="N151" s="18" t="s">
        <v>11</v>
      </c>
      <c r="O151" s="19" t="s">
        <v>3</v>
      </c>
      <c r="P151" s="18" t="s">
        <v>3</v>
      </c>
      <c r="Q151" s="18" t="s">
        <v>11</v>
      </c>
      <c r="R151" s="18" t="s">
        <v>11</v>
      </c>
      <c r="S151" s="1"/>
      <c r="T151" s="1"/>
      <c r="U151" s="3"/>
    </row>
    <row r="152" spans="1:21" ht="12.75">
      <c r="A152" s="7">
        <v>147</v>
      </c>
      <c r="B152" s="3" t="s">
        <v>154</v>
      </c>
      <c r="C152" s="6">
        <v>8</v>
      </c>
      <c r="D152" s="14"/>
      <c r="F152" s="22" t="s">
        <v>3</v>
      </c>
      <c r="G152" s="18" t="s">
        <v>3</v>
      </c>
      <c r="H152" s="18" t="s">
        <v>11</v>
      </c>
      <c r="I152" s="18" t="s">
        <v>3</v>
      </c>
      <c r="J152" s="18" t="s">
        <v>11</v>
      </c>
      <c r="K152" s="18" t="s">
        <v>11</v>
      </c>
      <c r="L152" s="18" t="s">
        <v>11</v>
      </c>
      <c r="M152" s="21" t="s">
        <v>11</v>
      </c>
      <c r="N152" s="18" t="s">
        <v>11</v>
      </c>
      <c r="O152" s="19" t="s">
        <v>3</v>
      </c>
      <c r="P152" s="18" t="s">
        <v>3</v>
      </c>
      <c r="Q152" s="18" t="s">
        <v>11</v>
      </c>
      <c r="R152" s="18" t="s">
        <v>11</v>
      </c>
      <c r="S152" s="1"/>
      <c r="T152" s="1"/>
      <c r="U152" s="3"/>
    </row>
    <row r="153" spans="1:21" ht="12.75">
      <c r="A153" s="7">
        <v>147</v>
      </c>
      <c r="B153" s="3" t="s">
        <v>133</v>
      </c>
      <c r="C153" s="6">
        <v>5</v>
      </c>
      <c r="D153" s="14"/>
      <c r="F153" s="22" t="s">
        <v>3</v>
      </c>
      <c r="G153" s="18" t="s">
        <v>3</v>
      </c>
      <c r="H153" s="18" t="s">
        <v>11</v>
      </c>
      <c r="I153" s="18" t="s">
        <v>3</v>
      </c>
      <c r="J153" s="18" t="s">
        <v>11</v>
      </c>
      <c r="K153" s="18" t="s">
        <v>3</v>
      </c>
      <c r="L153" s="18" t="s">
        <v>3</v>
      </c>
      <c r="M153" s="21" t="s">
        <v>3</v>
      </c>
      <c r="N153" s="18" t="s">
        <v>11</v>
      </c>
      <c r="O153" s="19" t="s">
        <v>3</v>
      </c>
      <c r="P153" s="18" t="s">
        <v>3</v>
      </c>
      <c r="Q153" s="18" t="s">
        <v>11</v>
      </c>
      <c r="R153" s="18" t="s">
        <v>11</v>
      </c>
      <c r="S153" s="1"/>
      <c r="T153" s="1"/>
      <c r="U153" s="3"/>
    </row>
    <row r="154" spans="1:21" ht="12.75">
      <c r="A154" s="7">
        <v>151</v>
      </c>
      <c r="B154" s="23" t="s">
        <v>34</v>
      </c>
      <c r="C154" s="6">
        <v>5</v>
      </c>
      <c r="D154" s="14"/>
      <c r="F154" s="22" t="s">
        <v>3</v>
      </c>
      <c r="G154" s="18" t="s">
        <v>3</v>
      </c>
      <c r="H154" s="18" t="s">
        <v>11</v>
      </c>
      <c r="I154" s="18" t="s">
        <v>3</v>
      </c>
      <c r="J154" s="18" t="s">
        <v>11</v>
      </c>
      <c r="K154" s="18" t="s">
        <v>11</v>
      </c>
      <c r="L154" s="18" t="s">
        <v>3</v>
      </c>
      <c r="M154" s="21" t="s">
        <v>3</v>
      </c>
      <c r="N154" s="18" t="s">
        <v>11</v>
      </c>
      <c r="O154" s="19" t="s">
        <v>3</v>
      </c>
      <c r="P154" s="18" t="s">
        <v>3</v>
      </c>
      <c r="Q154" s="18" t="s">
        <v>3</v>
      </c>
      <c r="R154" s="18" t="s">
        <v>11</v>
      </c>
      <c r="S154" s="1"/>
      <c r="T154" s="1"/>
      <c r="U154" s="23"/>
    </row>
    <row r="155" spans="1:21" ht="25.5">
      <c r="A155" s="7">
        <v>151</v>
      </c>
      <c r="B155" s="25" t="s">
        <v>9</v>
      </c>
      <c r="C155" s="6">
        <v>5</v>
      </c>
      <c r="D155" s="14"/>
      <c r="F155" s="22" t="s">
        <v>3</v>
      </c>
      <c r="G155" s="18" t="s">
        <v>11</v>
      </c>
      <c r="H155" s="18" t="s">
        <v>11</v>
      </c>
      <c r="I155" s="18" t="s">
        <v>11</v>
      </c>
      <c r="J155" s="18" t="s">
        <v>3</v>
      </c>
      <c r="K155" s="18" t="s">
        <v>3</v>
      </c>
      <c r="L155" s="18" t="s">
        <v>3</v>
      </c>
      <c r="M155" s="21" t="s">
        <v>3</v>
      </c>
      <c r="N155" s="18" t="s">
        <v>11</v>
      </c>
      <c r="O155" s="19" t="s">
        <v>3</v>
      </c>
      <c r="P155" s="18" t="s">
        <v>3</v>
      </c>
      <c r="Q155" s="18" t="s">
        <v>3</v>
      </c>
      <c r="R155" s="18" t="s">
        <v>11</v>
      </c>
      <c r="S155" s="1"/>
      <c r="T155" s="1"/>
      <c r="U155" s="23"/>
    </row>
    <row r="156" spans="1:21" ht="12.75">
      <c r="A156" s="7">
        <v>151</v>
      </c>
      <c r="B156" s="3" t="s">
        <v>177</v>
      </c>
      <c r="C156" s="6">
        <v>6</v>
      </c>
      <c r="D156" s="14"/>
      <c r="F156" s="22" t="s">
        <v>3</v>
      </c>
      <c r="G156" s="18" t="s">
        <v>11</v>
      </c>
      <c r="H156" s="18" t="s">
        <v>11</v>
      </c>
      <c r="I156" s="18" t="s">
        <v>11</v>
      </c>
      <c r="J156" s="18" t="s">
        <v>11</v>
      </c>
      <c r="K156" s="18" t="s">
        <v>3</v>
      </c>
      <c r="L156" s="18" t="s">
        <v>3</v>
      </c>
      <c r="M156" s="21" t="s">
        <v>3</v>
      </c>
      <c r="N156" s="18" t="s">
        <v>11</v>
      </c>
      <c r="O156" s="19" t="s">
        <v>3</v>
      </c>
      <c r="P156" s="18" t="s">
        <v>3</v>
      </c>
      <c r="Q156" s="18" t="s">
        <v>3</v>
      </c>
      <c r="R156" s="18" t="s">
        <v>11</v>
      </c>
      <c r="S156" s="1"/>
      <c r="T156" s="1"/>
      <c r="U156" s="3"/>
    </row>
    <row r="157" spans="1:21" ht="12.75">
      <c r="A157" s="7">
        <v>151</v>
      </c>
      <c r="B157" s="3" t="s">
        <v>48</v>
      </c>
      <c r="C157" s="6">
        <v>5</v>
      </c>
      <c r="D157" s="14"/>
      <c r="F157" s="22" t="s">
        <v>3</v>
      </c>
      <c r="G157" s="18" t="s">
        <v>3</v>
      </c>
      <c r="H157" s="18" t="s">
        <v>11</v>
      </c>
      <c r="I157" s="18" t="s">
        <v>3</v>
      </c>
      <c r="J157" s="18" t="s">
        <v>11</v>
      </c>
      <c r="K157" s="18" t="s">
        <v>3</v>
      </c>
      <c r="L157" s="18" t="s">
        <v>3</v>
      </c>
      <c r="M157" s="21" t="s">
        <v>3</v>
      </c>
      <c r="N157" s="18" t="s">
        <v>11</v>
      </c>
      <c r="O157" s="19" t="s">
        <v>3</v>
      </c>
      <c r="P157" s="18" t="s">
        <v>3</v>
      </c>
      <c r="Q157" s="18" t="s">
        <v>11</v>
      </c>
      <c r="R157" s="18" t="s">
        <v>11</v>
      </c>
      <c r="S157" s="1"/>
      <c r="T157" s="1"/>
      <c r="U157" s="3"/>
    </row>
    <row r="158" spans="1:21" ht="12.75">
      <c r="A158" s="7">
        <v>151</v>
      </c>
      <c r="B158" s="3" t="s">
        <v>163</v>
      </c>
      <c r="C158" s="6">
        <v>6</v>
      </c>
      <c r="D158" s="14"/>
      <c r="F158" s="22" t="s">
        <v>11</v>
      </c>
      <c r="G158" s="18" t="s">
        <v>3</v>
      </c>
      <c r="H158" s="18" t="s">
        <v>11</v>
      </c>
      <c r="I158" s="18" t="s">
        <v>11</v>
      </c>
      <c r="J158" s="18" t="s">
        <v>11</v>
      </c>
      <c r="K158" s="18" t="s">
        <v>3</v>
      </c>
      <c r="L158" s="18" t="s">
        <v>3</v>
      </c>
      <c r="M158" s="21" t="s">
        <v>3</v>
      </c>
      <c r="N158" s="18" t="s">
        <v>11</v>
      </c>
      <c r="O158" s="19" t="s">
        <v>3</v>
      </c>
      <c r="P158" s="18" t="s">
        <v>3</v>
      </c>
      <c r="Q158" s="18" t="s">
        <v>3</v>
      </c>
      <c r="R158" s="18" t="s">
        <v>11</v>
      </c>
      <c r="S158" s="1"/>
      <c r="T158" s="1"/>
      <c r="U158" s="3"/>
    </row>
    <row r="159" spans="1:21" ht="12.75">
      <c r="A159" s="7">
        <v>151</v>
      </c>
      <c r="B159" s="3" t="s">
        <v>109</v>
      </c>
      <c r="C159" s="6">
        <v>6</v>
      </c>
      <c r="D159" s="14"/>
      <c r="F159" s="22" t="s">
        <v>11</v>
      </c>
      <c r="G159" s="18" t="s">
        <v>3</v>
      </c>
      <c r="H159" s="18" t="s">
        <v>11</v>
      </c>
      <c r="I159" s="18" t="s">
        <v>11</v>
      </c>
      <c r="J159" s="18" t="s">
        <v>11</v>
      </c>
      <c r="K159" s="18" t="s">
        <v>3</v>
      </c>
      <c r="L159" s="18" t="s">
        <v>3</v>
      </c>
      <c r="M159" s="21" t="s">
        <v>3</v>
      </c>
      <c r="N159" s="18" t="s">
        <v>11</v>
      </c>
      <c r="O159" s="19" t="s">
        <v>3</v>
      </c>
      <c r="P159" s="18" t="s">
        <v>3</v>
      </c>
      <c r="Q159" s="18" t="s">
        <v>3</v>
      </c>
      <c r="R159" s="18" t="s">
        <v>11</v>
      </c>
      <c r="S159" s="1"/>
      <c r="T159" s="1"/>
      <c r="U159" s="3"/>
    </row>
    <row r="160" spans="1:21" ht="12.75">
      <c r="A160" s="7">
        <v>151</v>
      </c>
      <c r="B160" s="3" t="s">
        <v>135</v>
      </c>
      <c r="C160" s="6">
        <v>8</v>
      </c>
      <c r="D160" s="14"/>
      <c r="F160" s="22" t="s">
        <v>11</v>
      </c>
      <c r="G160" s="18" t="s">
        <v>3</v>
      </c>
      <c r="H160" s="18" t="s">
        <v>11</v>
      </c>
      <c r="I160" s="18" t="s">
        <v>11</v>
      </c>
      <c r="J160" s="18" t="s">
        <v>11</v>
      </c>
      <c r="K160" s="18" t="s">
        <v>11</v>
      </c>
      <c r="L160" s="18" t="s">
        <v>3</v>
      </c>
      <c r="M160" s="21" t="s">
        <v>3</v>
      </c>
      <c r="N160" s="18" t="s">
        <v>11</v>
      </c>
      <c r="O160" s="19" t="s">
        <v>3</v>
      </c>
      <c r="P160" s="18" t="s">
        <v>3</v>
      </c>
      <c r="Q160" s="18" t="s">
        <v>11</v>
      </c>
      <c r="R160" s="18" t="s">
        <v>11</v>
      </c>
      <c r="S160" s="1"/>
      <c r="T160" s="1"/>
      <c r="U160" s="3"/>
    </row>
    <row r="161" spans="1:21" ht="12.75">
      <c r="A161" s="7">
        <v>158</v>
      </c>
      <c r="B161" s="3" t="s">
        <v>18</v>
      </c>
      <c r="C161" s="6">
        <v>6</v>
      </c>
      <c r="D161" s="14"/>
      <c r="F161" s="22" t="s">
        <v>3</v>
      </c>
      <c r="G161" s="18" t="s">
        <v>11</v>
      </c>
      <c r="H161" s="18" t="s">
        <v>11</v>
      </c>
      <c r="I161" s="18" t="s">
        <v>11</v>
      </c>
      <c r="J161" s="18" t="s">
        <v>11</v>
      </c>
      <c r="K161" s="18" t="s">
        <v>3</v>
      </c>
      <c r="L161" s="18" t="s">
        <v>3</v>
      </c>
      <c r="M161" s="21" t="s">
        <v>3</v>
      </c>
      <c r="N161" s="18" t="s">
        <v>11</v>
      </c>
      <c r="O161" s="19" t="s">
        <v>3</v>
      </c>
      <c r="P161" s="18" t="s">
        <v>3</v>
      </c>
      <c r="Q161" s="18" t="s">
        <v>3</v>
      </c>
      <c r="R161" s="18" t="s">
        <v>11</v>
      </c>
      <c r="T161" s="1"/>
      <c r="U161" s="3"/>
    </row>
    <row r="162" spans="1:21" ht="12.75">
      <c r="A162" s="7">
        <v>158</v>
      </c>
      <c r="B162" s="3" t="s">
        <v>23</v>
      </c>
      <c r="C162" s="6">
        <v>8</v>
      </c>
      <c r="D162" s="14"/>
      <c r="F162" s="22" t="s">
        <v>11</v>
      </c>
      <c r="G162" s="18" t="s">
        <v>3</v>
      </c>
      <c r="H162" s="18" t="s">
        <v>11</v>
      </c>
      <c r="I162" s="18" t="s">
        <v>11</v>
      </c>
      <c r="J162" s="18" t="s">
        <v>11</v>
      </c>
      <c r="K162" s="18" t="s">
        <v>11</v>
      </c>
      <c r="L162" s="18" t="s">
        <v>3</v>
      </c>
      <c r="M162" s="21" t="s">
        <v>3</v>
      </c>
      <c r="N162" s="18" t="s">
        <v>11</v>
      </c>
      <c r="O162" s="19" t="s">
        <v>3</v>
      </c>
      <c r="P162" s="18" t="s">
        <v>3</v>
      </c>
      <c r="Q162" s="18" t="s">
        <v>11</v>
      </c>
      <c r="R162" s="18" t="s">
        <v>11</v>
      </c>
      <c r="T162" s="1"/>
      <c r="U162" s="3"/>
    </row>
    <row r="163" spans="1:21" ht="12.75">
      <c r="A163" s="7">
        <v>158</v>
      </c>
      <c r="B163" s="3" t="s">
        <v>33</v>
      </c>
      <c r="C163" s="6">
        <v>6</v>
      </c>
      <c r="D163" s="14"/>
      <c r="F163" s="22" t="s">
        <v>3</v>
      </c>
      <c r="G163" s="18" t="s">
        <v>11</v>
      </c>
      <c r="H163" s="18" t="s">
        <v>11</v>
      </c>
      <c r="I163" s="18" t="s">
        <v>11</v>
      </c>
      <c r="J163" s="18" t="s">
        <v>3</v>
      </c>
      <c r="K163" s="18" t="s">
        <v>3</v>
      </c>
      <c r="L163" s="18" t="s">
        <v>3</v>
      </c>
      <c r="M163" s="21" t="s">
        <v>3</v>
      </c>
      <c r="N163" s="18" t="s">
        <v>11</v>
      </c>
      <c r="O163" s="19" t="s">
        <v>3</v>
      </c>
      <c r="P163" s="18" t="s">
        <v>3</v>
      </c>
      <c r="Q163" s="18" t="s">
        <v>11</v>
      </c>
      <c r="R163" s="18" t="s">
        <v>11</v>
      </c>
      <c r="T163" s="1"/>
      <c r="U163" s="3"/>
    </row>
    <row r="164" spans="1:21" ht="12.75">
      <c r="A164" s="7">
        <v>158</v>
      </c>
      <c r="B164" s="23" t="s">
        <v>200</v>
      </c>
      <c r="C164" s="6">
        <v>6</v>
      </c>
      <c r="D164" s="14"/>
      <c r="F164" s="22" t="s">
        <v>3</v>
      </c>
      <c r="G164" s="18" t="s">
        <v>11</v>
      </c>
      <c r="H164" s="18" t="s">
        <v>11</v>
      </c>
      <c r="I164" s="18" t="s">
        <v>11</v>
      </c>
      <c r="J164" s="18" t="s">
        <v>11</v>
      </c>
      <c r="K164" s="18" t="s">
        <v>3</v>
      </c>
      <c r="L164" s="18" t="s">
        <v>3</v>
      </c>
      <c r="M164" s="21" t="s">
        <v>3</v>
      </c>
      <c r="N164" s="18" t="s">
        <v>11</v>
      </c>
      <c r="O164" s="19" t="s">
        <v>3</v>
      </c>
      <c r="P164" s="18" t="s">
        <v>3</v>
      </c>
      <c r="Q164" s="18" t="s">
        <v>3</v>
      </c>
      <c r="R164" s="18" t="s">
        <v>11</v>
      </c>
      <c r="T164" s="1"/>
      <c r="U164" s="3"/>
    </row>
    <row r="165" spans="1:21" ht="12.75">
      <c r="A165" s="7">
        <v>158</v>
      </c>
      <c r="B165" s="3" t="s">
        <v>56</v>
      </c>
      <c r="C165" s="6">
        <v>5</v>
      </c>
      <c r="D165" s="14"/>
      <c r="F165" s="22" t="s">
        <v>3</v>
      </c>
      <c r="G165" s="18" t="s">
        <v>11</v>
      </c>
      <c r="H165" s="18" t="s">
        <v>3</v>
      </c>
      <c r="I165" s="18" t="s">
        <v>11</v>
      </c>
      <c r="J165" s="18" t="s">
        <v>11</v>
      </c>
      <c r="K165" s="18" t="s">
        <v>3</v>
      </c>
      <c r="L165" s="18" t="s">
        <v>3</v>
      </c>
      <c r="M165" s="21" t="s">
        <v>3</v>
      </c>
      <c r="N165" s="18" t="s">
        <v>3</v>
      </c>
      <c r="O165" s="19" t="s">
        <v>3</v>
      </c>
      <c r="P165" s="18" t="s">
        <v>3</v>
      </c>
      <c r="Q165" s="18" t="s">
        <v>11</v>
      </c>
      <c r="R165" s="18" t="s">
        <v>11</v>
      </c>
      <c r="T165" s="1"/>
      <c r="U165" s="3"/>
    </row>
    <row r="166" spans="1:21" ht="12.75">
      <c r="A166" s="7">
        <v>158</v>
      </c>
      <c r="B166" s="3" t="s">
        <v>157</v>
      </c>
      <c r="C166" s="6">
        <v>3</v>
      </c>
      <c r="D166" s="14"/>
      <c r="F166" s="22" t="s">
        <v>3</v>
      </c>
      <c r="G166" s="18" t="s">
        <v>11</v>
      </c>
      <c r="H166" s="18" t="s">
        <v>3</v>
      </c>
      <c r="I166" s="18" t="s">
        <v>11</v>
      </c>
      <c r="J166" s="18" t="s">
        <v>3</v>
      </c>
      <c r="K166" s="18" t="s">
        <v>3</v>
      </c>
      <c r="L166" s="18" t="s">
        <v>3</v>
      </c>
      <c r="M166" s="21" t="s">
        <v>3</v>
      </c>
      <c r="N166" s="18" t="s">
        <v>3</v>
      </c>
      <c r="O166" s="19" t="s">
        <v>3</v>
      </c>
      <c r="P166" s="18" t="s">
        <v>3</v>
      </c>
      <c r="Q166" s="18" t="s">
        <v>3</v>
      </c>
      <c r="R166" s="18" t="s">
        <v>11</v>
      </c>
      <c r="T166" s="1"/>
      <c r="U166" s="3"/>
    </row>
    <row r="167" spans="1:21" ht="12.75">
      <c r="A167" s="7">
        <v>158</v>
      </c>
      <c r="B167" s="3" t="s">
        <v>121</v>
      </c>
      <c r="C167" s="6">
        <v>5</v>
      </c>
      <c r="D167" s="14"/>
      <c r="F167" s="22" t="s">
        <v>3</v>
      </c>
      <c r="G167" s="18" t="s">
        <v>11</v>
      </c>
      <c r="H167" s="18" t="s">
        <v>11</v>
      </c>
      <c r="I167" s="18" t="s">
        <v>11</v>
      </c>
      <c r="J167" s="18" t="s">
        <v>11</v>
      </c>
      <c r="K167" s="18" t="s">
        <v>3</v>
      </c>
      <c r="L167" s="18" t="s">
        <v>3</v>
      </c>
      <c r="M167" s="21" t="s">
        <v>3</v>
      </c>
      <c r="N167" s="18" t="s">
        <v>3</v>
      </c>
      <c r="O167" s="19" t="s">
        <v>3</v>
      </c>
      <c r="P167" s="18" t="s">
        <v>3</v>
      </c>
      <c r="Q167" s="18" t="s">
        <v>3</v>
      </c>
      <c r="R167" s="18" t="s">
        <v>11</v>
      </c>
      <c r="T167" s="1"/>
      <c r="U167" s="3"/>
    </row>
    <row r="168" spans="1:21" ht="12.75">
      <c r="A168" s="7">
        <v>158</v>
      </c>
      <c r="B168" s="3" t="s">
        <v>149</v>
      </c>
      <c r="C168" s="6">
        <v>7</v>
      </c>
      <c r="D168" s="14"/>
      <c r="F168" s="22" t="s">
        <v>3</v>
      </c>
      <c r="G168" s="18" t="s">
        <v>3</v>
      </c>
      <c r="H168" s="18" t="s">
        <v>11</v>
      </c>
      <c r="I168" s="18" t="s">
        <v>3</v>
      </c>
      <c r="J168" s="18" t="s">
        <v>11</v>
      </c>
      <c r="K168" s="18" t="s">
        <v>3</v>
      </c>
      <c r="L168" s="18" t="s">
        <v>11</v>
      </c>
      <c r="M168" s="21" t="s">
        <v>11</v>
      </c>
      <c r="N168" s="18" t="s">
        <v>11</v>
      </c>
      <c r="O168" s="19" t="s">
        <v>3</v>
      </c>
      <c r="P168" s="18" t="s">
        <v>3</v>
      </c>
      <c r="Q168" s="18" t="s">
        <v>11</v>
      </c>
      <c r="R168" s="18" t="s">
        <v>11</v>
      </c>
      <c r="T168" s="1"/>
      <c r="U168" s="3"/>
    </row>
    <row r="169" spans="1:21" ht="12.75">
      <c r="A169" s="7">
        <v>166</v>
      </c>
      <c r="B169" s="3" t="s">
        <v>35</v>
      </c>
      <c r="C169" s="6">
        <v>7</v>
      </c>
      <c r="D169" s="14"/>
      <c r="F169" s="22" t="s">
        <v>11</v>
      </c>
      <c r="G169" s="18" t="s">
        <v>3</v>
      </c>
      <c r="H169" s="18" t="s">
        <v>11</v>
      </c>
      <c r="I169" s="18" t="s">
        <v>11</v>
      </c>
      <c r="J169" s="18" t="s">
        <v>11</v>
      </c>
      <c r="K169" s="18" t="s">
        <v>3</v>
      </c>
      <c r="L169" s="18" t="s">
        <v>3</v>
      </c>
      <c r="M169" s="21" t="s">
        <v>3</v>
      </c>
      <c r="N169" s="18" t="s">
        <v>11</v>
      </c>
      <c r="O169" s="19" t="s">
        <v>3</v>
      </c>
      <c r="P169" s="18" t="s">
        <v>3</v>
      </c>
      <c r="Q169" s="18" t="s">
        <v>11</v>
      </c>
      <c r="R169" s="18" t="s">
        <v>11</v>
      </c>
      <c r="T169" s="1"/>
      <c r="U169" s="3"/>
    </row>
    <row r="170" spans="1:21" ht="12.75">
      <c r="A170" s="7">
        <v>166</v>
      </c>
      <c r="B170" s="3" t="s">
        <v>10</v>
      </c>
      <c r="C170" s="6">
        <v>7</v>
      </c>
      <c r="D170" s="14"/>
      <c r="F170" s="22" t="s">
        <v>11</v>
      </c>
      <c r="G170" s="18" t="s">
        <v>3</v>
      </c>
      <c r="H170" s="18" t="s">
        <v>11</v>
      </c>
      <c r="I170" s="18" t="s">
        <v>11</v>
      </c>
      <c r="J170" s="18" t="s">
        <v>3</v>
      </c>
      <c r="K170" s="18" t="s">
        <v>11</v>
      </c>
      <c r="L170" s="18" t="s">
        <v>3</v>
      </c>
      <c r="M170" s="21" t="s">
        <v>3</v>
      </c>
      <c r="N170" s="18" t="s">
        <v>11</v>
      </c>
      <c r="O170" s="19" t="s">
        <v>3</v>
      </c>
      <c r="P170" s="18" t="s">
        <v>3</v>
      </c>
      <c r="Q170" s="18" t="s">
        <v>11</v>
      </c>
      <c r="R170" s="18" t="s">
        <v>11</v>
      </c>
      <c r="T170" s="1"/>
      <c r="U170" s="3"/>
    </row>
    <row r="171" spans="1:21" ht="12.75">
      <c r="A171" s="7">
        <v>166</v>
      </c>
      <c r="B171" s="23" t="s">
        <v>141</v>
      </c>
      <c r="C171" s="6">
        <v>5</v>
      </c>
      <c r="D171" s="14"/>
      <c r="F171" s="22" t="s">
        <v>3</v>
      </c>
      <c r="G171" s="18" t="s">
        <v>3</v>
      </c>
      <c r="H171" s="18" t="s">
        <v>11</v>
      </c>
      <c r="I171" s="18" t="s">
        <v>3</v>
      </c>
      <c r="J171" s="18" t="s">
        <v>11</v>
      </c>
      <c r="K171" s="18" t="s">
        <v>11</v>
      </c>
      <c r="L171" s="18" t="s">
        <v>3</v>
      </c>
      <c r="M171" s="21" t="s">
        <v>3</v>
      </c>
      <c r="N171" s="18" t="s">
        <v>11</v>
      </c>
      <c r="O171" s="19" t="s">
        <v>3</v>
      </c>
      <c r="P171" s="18" t="s">
        <v>3</v>
      </c>
      <c r="Q171" s="18" t="s">
        <v>3</v>
      </c>
      <c r="R171" s="18" t="s">
        <v>11</v>
      </c>
      <c r="T171" s="1"/>
      <c r="U171" s="23"/>
    </row>
    <row r="172" spans="1:21" ht="12.75">
      <c r="A172" s="7">
        <v>166</v>
      </c>
      <c r="B172" s="23" t="s">
        <v>148</v>
      </c>
      <c r="C172" s="6">
        <v>8</v>
      </c>
      <c r="D172" s="14"/>
      <c r="F172" s="22" t="s">
        <v>11</v>
      </c>
      <c r="G172" s="18" t="s">
        <v>3</v>
      </c>
      <c r="H172" s="18" t="s">
        <v>11</v>
      </c>
      <c r="I172" s="18" t="s">
        <v>11</v>
      </c>
      <c r="J172" s="18" t="s">
        <v>11</v>
      </c>
      <c r="K172" s="18" t="s">
        <v>11</v>
      </c>
      <c r="L172" s="18" t="s">
        <v>3</v>
      </c>
      <c r="M172" s="21" t="s">
        <v>3</v>
      </c>
      <c r="N172" s="18" t="s">
        <v>11</v>
      </c>
      <c r="O172" s="19" t="s">
        <v>3</v>
      </c>
      <c r="P172" s="18" t="s">
        <v>3</v>
      </c>
      <c r="Q172" s="18" t="s">
        <v>11</v>
      </c>
      <c r="R172" s="18" t="s">
        <v>11</v>
      </c>
      <c r="T172" s="1"/>
      <c r="U172" s="23"/>
    </row>
    <row r="173" spans="1:21" ht="12.75">
      <c r="A173" s="7">
        <v>166</v>
      </c>
      <c r="B173" s="3" t="s">
        <v>152</v>
      </c>
      <c r="C173" s="6">
        <v>7</v>
      </c>
      <c r="D173" s="14"/>
      <c r="F173" s="22" t="s">
        <v>3</v>
      </c>
      <c r="G173" s="18" t="s">
        <v>11</v>
      </c>
      <c r="H173" s="18" t="s">
        <v>11</v>
      </c>
      <c r="I173" s="18" t="s">
        <v>11</v>
      </c>
      <c r="J173" s="18" t="s">
        <v>11</v>
      </c>
      <c r="K173" s="18" t="s">
        <v>3</v>
      </c>
      <c r="L173" s="18" t="s">
        <v>3</v>
      </c>
      <c r="M173" s="21" t="s">
        <v>3</v>
      </c>
      <c r="N173" s="18" t="s">
        <v>11</v>
      </c>
      <c r="O173" s="19" t="s">
        <v>3</v>
      </c>
      <c r="P173" s="18" t="s">
        <v>3</v>
      </c>
      <c r="Q173" s="18" t="s">
        <v>11</v>
      </c>
      <c r="R173" s="18" t="s">
        <v>11</v>
      </c>
      <c r="T173" s="1"/>
      <c r="U173" s="3"/>
    </row>
    <row r="174" spans="1:21" ht="25.5">
      <c r="A174" s="7">
        <v>171</v>
      </c>
      <c r="B174" s="25" t="s">
        <v>201</v>
      </c>
      <c r="C174" s="6">
        <v>6</v>
      </c>
      <c r="D174" s="14"/>
      <c r="F174" s="22" t="s">
        <v>3</v>
      </c>
      <c r="G174" s="18" t="s">
        <v>11</v>
      </c>
      <c r="H174" s="18" t="s">
        <v>11</v>
      </c>
      <c r="I174" s="18" t="s">
        <v>11</v>
      </c>
      <c r="J174" s="18" t="s">
        <v>11</v>
      </c>
      <c r="K174" s="18" t="s">
        <v>3</v>
      </c>
      <c r="L174" s="18" t="s">
        <v>3</v>
      </c>
      <c r="M174" s="21" t="s">
        <v>3</v>
      </c>
      <c r="N174" s="18" t="s">
        <v>11</v>
      </c>
      <c r="O174" s="19" t="s">
        <v>3</v>
      </c>
      <c r="P174" s="18" t="s">
        <v>3</v>
      </c>
      <c r="Q174" s="18" t="s">
        <v>3</v>
      </c>
      <c r="R174" s="18" t="s">
        <v>11</v>
      </c>
      <c r="T174" s="1"/>
      <c r="U174" s="3"/>
    </row>
    <row r="175" spans="1:21" ht="12.75">
      <c r="A175" s="7">
        <v>171</v>
      </c>
      <c r="B175" s="3" t="s">
        <v>174</v>
      </c>
      <c r="C175" s="6">
        <v>4</v>
      </c>
      <c r="D175" s="14"/>
      <c r="F175" s="22" t="s">
        <v>3</v>
      </c>
      <c r="G175" s="18" t="s">
        <v>11</v>
      </c>
      <c r="H175" s="18" t="s">
        <v>3</v>
      </c>
      <c r="I175" s="18" t="s">
        <v>3</v>
      </c>
      <c r="J175" s="18" t="s">
        <v>11</v>
      </c>
      <c r="K175" s="18" t="s">
        <v>3</v>
      </c>
      <c r="L175" s="18" t="s">
        <v>3</v>
      </c>
      <c r="M175" s="21" t="s">
        <v>3</v>
      </c>
      <c r="N175" s="18" t="s">
        <v>11</v>
      </c>
      <c r="O175" s="19" t="s">
        <v>3</v>
      </c>
      <c r="P175" s="18" t="s">
        <v>3</v>
      </c>
      <c r="Q175" s="18" t="s">
        <v>3</v>
      </c>
      <c r="R175" s="18" t="s">
        <v>11</v>
      </c>
      <c r="T175" s="1"/>
      <c r="U175" s="3"/>
    </row>
    <row r="176" spans="1:21" ht="12.75">
      <c r="A176" s="7">
        <v>173</v>
      </c>
      <c r="B176" s="3" t="s">
        <v>38</v>
      </c>
      <c r="C176" s="6">
        <v>6</v>
      </c>
      <c r="D176" s="14"/>
      <c r="F176" s="22" t="s">
        <v>3</v>
      </c>
      <c r="G176" s="18" t="s">
        <v>11</v>
      </c>
      <c r="H176" s="18" t="s">
        <v>11</v>
      </c>
      <c r="I176" s="18" t="s">
        <v>11</v>
      </c>
      <c r="J176" s="18" t="s">
        <v>3</v>
      </c>
      <c r="K176" s="18" t="s">
        <v>3</v>
      </c>
      <c r="L176" s="18" t="s">
        <v>3</v>
      </c>
      <c r="M176" s="21" t="s">
        <v>3</v>
      </c>
      <c r="N176" s="18" t="s">
        <v>11</v>
      </c>
      <c r="O176" s="19" t="s">
        <v>3</v>
      </c>
      <c r="P176" s="18" t="s">
        <v>3</v>
      </c>
      <c r="Q176" s="18" t="s">
        <v>11</v>
      </c>
      <c r="R176" s="18" t="s">
        <v>11</v>
      </c>
      <c r="T176" s="1"/>
      <c r="U176" s="3"/>
    </row>
    <row r="177" spans="1:21" ht="12.75">
      <c r="A177" s="7">
        <v>173</v>
      </c>
      <c r="B177" s="3" t="s">
        <v>62</v>
      </c>
      <c r="C177" s="6">
        <v>6</v>
      </c>
      <c r="D177" s="14"/>
      <c r="F177" s="22" t="s">
        <v>3</v>
      </c>
      <c r="G177" s="18" t="s">
        <v>11</v>
      </c>
      <c r="H177" s="18" t="s">
        <v>11</v>
      </c>
      <c r="I177" s="18" t="s">
        <v>11</v>
      </c>
      <c r="J177" s="18" t="s">
        <v>11</v>
      </c>
      <c r="K177" s="18" t="s">
        <v>3</v>
      </c>
      <c r="L177" s="18" t="s">
        <v>3</v>
      </c>
      <c r="M177" s="21" t="s">
        <v>3</v>
      </c>
      <c r="N177" s="18" t="s">
        <v>11</v>
      </c>
      <c r="O177" s="19" t="s">
        <v>3</v>
      </c>
      <c r="P177" s="18" t="s">
        <v>3</v>
      </c>
      <c r="Q177" s="18" t="s">
        <v>3</v>
      </c>
      <c r="R177" s="18" t="s">
        <v>11</v>
      </c>
      <c r="T177" s="1"/>
      <c r="U177" s="3"/>
    </row>
    <row r="178" spans="1:21" ht="12.75">
      <c r="A178" s="7">
        <v>173</v>
      </c>
      <c r="B178" s="3" t="s">
        <v>129</v>
      </c>
      <c r="C178" s="6">
        <v>6</v>
      </c>
      <c r="D178" s="14"/>
      <c r="F178" s="22" t="s">
        <v>3</v>
      </c>
      <c r="G178" s="18" t="s">
        <v>11</v>
      </c>
      <c r="H178" s="18" t="s">
        <v>11</v>
      </c>
      <c r="I178" s="18" t="s">
        <v>11</v>
      </c>
      <c r="J178" s="18" t="s">
        <v>11</v>
      </c>
      <c r="K178" s="18" t="s">
        <v>3</v>
      </c>
      <c r="L178" s="18" t="s">
        <v>3</v>
      </c>
      <c r="M178" s="21" t="s">
        <v>3</v>
      </c>
      <c r="N178" s="18" t="s">
        <v>11</v>
      </c>
      <c r="O178" s="19" t="s">
        <v>3</v>
      </c>
      <c r="P178" s="18" t="s">
        <v>3</v>
      </c>
      <c r="Q178" s="18" t="s">
        <v>3</v>
      </c>
      <c r="R178" s="18" t="s">
        <v>11</v>
      </c>
      <c r="T178" s="1"/>
      <c r="U178" s="3"/>
    </row>
    <row r="179" spans="1:21" ht="12.75">
      <c r="A179" s="7">
        <v>176</v>
      </c>
      <c r="B179" s="3" t="s">
        <v>161</v>
      </c>
      <c r="C179" s="6">
        <v>4</v>
      </c>
      <c r="D179" s="14"/>
      <c r="F179" s="22" t="s">
        <v>3</v>
      </c>
      <c r="G179" s="18" t="s">
        <v>3</v>
      </c>
      <c r="H179" s="18" t="s">
        <v>11</v>
      </c>
      <c r="I179" s="18" t="s">
        <v>11</v>
      </c>
      <c r="J179" s="18" t="s">
        <v>11</v>
      </c>
      <c r="K179" s="18" t="s">
        <v>3</v>
      </c>
      <c r="L179" s="18" t="s">
        <v>3</v>
      </c>
      <c r="M179" s="21" t="s">
        <v>3</v>
      </c>
      <c r="N179" s="18" t="s">
        <v>3</v>
      </c>
      <c r="O179" s="19" t="s">
        <v>3</v>
      </c>
      <c r="P179" s="18" t="s">
        <v>3</v>
      </c>
      <c r="Q179" s="18" t="s">
        <v>3</v>
      </c>
      <c r="R179" s="18" t="s">
        <v>11</v>
      </c>
      <c r="T179" s="1"/>
      <c r="U179" s="3"/>
    </row>
    <row r="180" spans="1:21" ht="12.75">
      <c r="A180" s="7">
        <v>177</v>
      </c>
      <c r="B180" s="3" t="s">
        <v>64</v>
      </c>
      <c r="C180" s="6">
        <v>4</v>
      </c>
      <c r="D180" s="14"/>
      <c r="F180" s="22" t="s">
        <v>3</v>
      </c>
      <c r="G180" s="18" t="s">
        <v>3</v>
      </c>
      <c r="H180" s="18" t="s">
        <v>11</v>
      </c>
      <c r="I180" s="18" t="s">
        <v>11</v>
      </c>
      <c r="J180" s="18" t="s">
        <v>3</v>
      </c>
      <c r="K180" s="18" t="s">
        <v>3</v>
      </c>
      <c r="L180" s="18" t="s">
        <v>3</v>
      </c>
      <c r="M180" s="21" t="s">
        <v>3</v>
      </c>
      <c r="N180" s="18" t="s">
        <v>11</v>
      </c>
      <c r="O180" s="19" t="s">
        <v>3</v>
      </c>
      <c r="P180" s="18" t="s">
        <v>3</v>
      </c>
      <c r="Q180" s="18" t="s">
        <v>3</v>
      </c>
      <c r="R180" s="18" t="s">
        <v>11</v>
      </c>
      <c r="T180" s="1"/>
      <c r="U180" s="3"/>
    </row>
    <row r="181" spans="1:21" ht="12.75">
      <c r="A181" s="7">
        <v>178</v>
      </c>
      <c r="B181" s="3" t="s">
        <v>72</v>
      </c>
      <c r="C181" s="6">
        <v>4</v>
      </c>
      <c r="D181" s="14"/>
      <c r="F181" s="22" t="s">
        <v>3</v>
      </c>
      <c r="G181" s="18" t="s">
        <v>3</v>
      </c>
      <c r="H181" s="18" t="s">
        <v>11</v>
      </c>
      <c r="I181" s="18" t="s">
        <v>3</v>
      </c>
      <c r="J181" s="18" t="s">
        <v>11</v>
      </c>
      <c r="K181" s="18" t="s">
        <v>3</v>
      </c>
      <c r="L181" s="18" t="s">
        <v>3</v>
      </c>
      <c r="M181" s="21" t="s">
        <v>3</v>
      </c>
      <c r="N181" s="18" t="s">
        <v>11</v>
      </c>
      <c r="O181" s="19" t="s">
        <v>3</v>
      </c>
      <c r="P181" s="18" t="s">
        <v>3</v>
      </c>
      <c r="Q181" s="18" t="s">
        <v>3</v>
      </c>
      <c r="R181" s="18" t="s">
        <v>11</v>
      </c>
      <c r="T181" s="1"/>
      <c r="U181" s="3"/>
    </row>
    <row r="182" spans="1:21" ht="12.75">
      <c r="A182" s="7">
        <v>178</v>
      </c>
      <c r="B182" s="3" t="s">
        <v>97</v>
      </c>
      <c r="C182" s="6">
        <v>4</v>
      </c>
      <c r="D182" s="14"/>
      <c r="F182" s="22" t="s">
        <v>3</v>
      </c>
      <c r="G182" s="18" t="s">
        <v>3</v>
      </c>
      <c r="H182" s="18" t="s">
        <v>11</v>
      </c>
      <c r="I182" s="18" t="s">
        <v>3</v>
      </c>
      <c r="J182" s="18" t="s">
        <v>11</v>
      </c>
      <c r="K182" s="18" t="s">
        <v>3</v>
      </c>
      <c r="L182" s="18" t="s">
        <v>3</v>
      </c>
      <c r="M182" s="21" t="s">
        <v>3</v>
      </c>
      <c r="N182" s="18" t="s">
        <v>11</v>
      </c>
      <c r="O182" s="19" t="s">
        <v>3</v>
      </c>
      <c r="P182" s="18" t="s">
        <v>3</v>
      </c>
      <c r="Q182" s="18" t="s">
        <v>3</v>
      </c>
      <c r="R182" s="18" t="s">
        <v>11</v>
      </c>
      <c r="T182" s="1"/>
      <c r="U182" s="3"/>
    </row>
    <row r="183" spans="1:21" ht="12.75">
      <c r="A183" s="7">
        <v>180</v>
      </c>
      <c r="B183" s="3" t="s">
        <v>124</v>
      </c>
      <c r="C183" s="6">
        <v>4</v>
      </c>
      <c r="D183" s="14"/>
      <c r="F183" s="22" t="s">
        <v>3</v>
      </c>
      <c r="G183" s="18" t="s">
        <v>11</v>
      </c>
      <c r="H183" s="18" t="s">
        <v>11</v>
      </c>
      <c r="I183" s="18" t="s">
        <v>3</v>
      </c>
      <c r="J183" s="18" t="s">
        <v>11</v>
      </c>
      <c r="K183" s="18" t="s">
        <v>3</v>
      </c>
      <c r="L183" s="18" t="s">
        <v>3</v>
      </c>
      <c r="M183" s="21" t="s">
        <v>3</v>
      </c>
      <c r="N183" s="18" t="s">
        <v>3</v>
      </c>
      <c r="O183" s="19" t="s">
        <v>3</v>
      </c>
      <c r="P183" s="18" t="s">
        <v>3</v>
      </c>
      <c r="Q183" s="18" t="s">
        <v>3</v>
      </c>
      <c r="R183" s="18" t="s">
        <v>11</v>
      </c>
      <c r="T183" s="1"/>
      <c r="U183" s="3"/>
    </row>
    <row r="184" spans="1:19" ht="12.75">
      <c r="A184" s="7"/>
      <c r="B184" s="3"/>
      <c r="C184" s="6"/>
      <c r="D184" s="14"/>
      <c r="F184" s="22"/>
      <c r="G184" s="18"/>
      <c r="H184" s="18"/>
      <c r="I184" s="18"/>
      <c r="J184" s="19"/>
      <c r="K184" s="18"/>
      <c r="L184" s="21"/>
      <c r="M184" s="18"/>
      <c r="N184" s="18"/>
      <c r="O184" s="18"/>
      <c r="P184" s="18"/>
      <c r="Q184" s="18"/>
      <c r="R184" s="18"/>
      <c r="S184" s="18"/>
    </row>
    <row r="185" spans="1:19" ht="12.75">
      <c r="A185" s="7"/>
      <c r="B185" s="3"/>
      <c r="C185" s="6"/>
      <c r="D185" s="14"/>
      <c r="F185" s="22"/>
      <c r="G185" s="18"/>
      <c r="H185" s="18"/>
      <c r="I185" s="18"/>
      <c r="J185" s="19"/>
      <c r="K185" s="18"/>
      <c r="L185" s="21"/>
      <c r="M185" s="18"/>
      <c r="N185" s="18"/>
      <c r="O185" s="18"/>
      <c r="P185" s="18"/>
      <c r="Q185" s="18"/>
      <c r="R185" s="18"/>
      <c r="S185" s="18"/>
    </row>
    <row r="186" spans="1:19" ht="12.75">
      <c r="A186" s="7"/>
      <c r="B186" s="3"/>
      <c r="C186" s="6"/>
      <c r="D186" s="14"/>
      <c r="F186" s="22"/>
      <c r="G186" s="18"/>
      <c r="H186" s="18"/>
      <c r="I186" s="18"/>
      <c r="J186" s="19"/>
      <c r="K186" s="18"/>
      <c r="L186" s="21"/>
      <c r="M186" s="18"/>
      <c r="N186" s="18"/>
      <c r="O186" s="18"/>
      <c r="P186" s="18"/>
      <c r="Q186" s="18"/>
      <c r="R186" s="18"/>
      <c r="S186" s="18"/>
    </row>
    <row r="187" spans="1:19" ht="12.75">
      <c r="A187" s="7"/>
      <c r="B187" s="3"/>
      <c r="C187" s="6"/>
      <c r="D187" s="14"/>
      <c r="F187" s="22"/>
      <c r="G187" s="18"/>
      <c r="H187" s="18"/>
      <c r="I187" s="18"/>
      <c r="J187" s="19"/>
      <c r="K187" s="18"/>
      <c r="L187" s="21"/>
      <c r="M187" s="18"/>
      <c r="N187" s="18"/>
      <c r="O187" s="18"/>
      <c r="P187" s="18"/>
      <c r="Q187" s="18"/>
      <c r="R187" s="18"/>
      <c r="S187" s="18"/>
    </row>
    <row r="188" spans="1:19" ht="12.75">
      <c r="A188" s="7"/>
      <c r="B188" s="3"/>
      <c r="C188" s="6"/>
      <c r="D188" s="14"/>
      <c r="F188" s="22"/>
      <c r="G188" s="18"/>
      <c r="H188" s="18"/>
      <c r="I188" s="18"/>
      <c r="J188" s="19"/>
      <c r="K188" s="18"/>
      <c r="L188" s="21"/>
      <c r="M188" s="18"/>
      <c r="N188" s="18"/>
      <c r="O188" s="18"/>
      <c r="P188" s="18"/>
      <c r="Q188" s="18"/>
      <c r="R188" s="18"/>
      <c r="S188" s="18"/>
    </row>
    <row r="189" spans="1:19" ht="12.75">
      <c r="A189" s="7"/>
      <c r="B189" s="3"/>
      <c r="C189" s="6"/>
      <c r="D189" s="14"/>
      <c r="F189" s="22"/>
      <c r="G189" s="18"/>
      <c r="H189" s="18"/>
      <c r="I189" s="18"/>
      <c r="J189" s="19"/>
      <c r="K189" s="18"/>
      <c r="L189" s="21"/>
      <c r="M189" s="18"/>
      <c r="N189" s="18"/>
      <c r="O189" s="18"/>
      <c r="P189" s="18"/>
      <c r="Q189" s="18"/>
      <c r="R189" s="18"/>
      <c r="S189" s="18"/>
    </row>
    <row r="190" spans="1:19" ht="12.75">
      <c r="A190" s="7"/>
      <c r="B190" s="3"/>
      <c r="C190" s="6"/>
      <c r="D190" s="14"/>
      <c r="F190" s="22"/>
      <c r="G190" s="18"/>
      <c r="H190" s="18"/>
      <c r="I190" s="18"/>
      <c r="J190" s="19"/>
      <c r="K190" s="18"/>
      <c r="L190" s="21"/>
      <c r="M190" s="18"/>
      <c r="N190" s="18"/>
      <c r="O190" s="18"/>
      <c r="P190" s="18"/>
      <c r="Q190" s="18"/>
      <c r="R190" s="18"/>
      <c r="S190" s="18"/>
    </row>
    <row r="191" spans="1:19" ht="12.75">
      <c r="A191" s="7"/>
      <c r="B191" s="3"/>
      <c r="C191" s="6"/>
      <c r="D191" s="14"/>
      <c r="F191" s="22"/>
      <c r="G191" s="18"/>
      <c r="H191" s="18"/>
      <c r="I191" s="18"/>
      <c r="J191" s="19"/>
      <c r="K191" s="18"/>
      <c r="L191" s="21"/>
      <c r="M191" s="18"/>
      <c r="N191" s="18"/>
      <c r="O191" s="18"/>
      <c r="P191" s="18"/>
      <c r="Q191" s="18"/>
      <c r="R191" s="18"/>
      <c r="S191" s="18"/>
    </row>
    <row r="192" spans="1:19" ht="12.75">
      <c r="A192" s="7"/>
      <c r="B192" s="3"/>
      <c r="C192" s="6"/>
      <c r="D192" s="14"/>
      <c r="F192" s="22"/>
      <c r="G192" s="18"/>
      <c r="H192" s="18"/>
      <c r="I192" s="18"/>
      <c r="J192" s="19"/>
      <c r="K192" s="18"/>
      <c r="L192" s="21"/>
      <c r="M192" s="18"/>
      <c r="N192" s="18"/>
      <c r="O192" s="18"/>
      <c r="P192" s="18"/>
      <c r="Q192" s="18"/>
      <c r="R192" s="18"/>
      <c r="S192" s="18"/>
    </row>
    <row r="193" spans="1:19" ht="12.75">
      <c r="A193" s="7"/>
      <c r="B193" s="3"/>
      <c r="C193" s="6"/>
      <c r="D193" s="14"/>
      <c r="F193" s="22"/>
      <c r="G193" s="18"/>
      <c r="H193" s="18"/>
      <c r="I193" s="18"/>
      <c r="J193" s="19"/>
      <c r="K193" s="18"/>
      <c r="L193" s="21"/>
      <c r="M193" s="18"/>
      <c r="N193" s="18"/>
      <c r="O193" s="18"/>
      <c r="P193" s="18"/>
      <c r="Q193" s="18"/>
      <c r="R193" s="18"/>
      <c r="S193" s="18"/>
    </row>
    <row r="194" spans="1:19" ht="12.75">
      <c r="A194" s="7"/>
      <c r="B194" s="3"/>
      <c r="C194" s="6"/>
      <c r="D194" s="14"/>
      <c r="F194" s="22"/>
      <c r="G194" s="18"/>
      <c r="H194" s="18"/>
      <c r="I194" s="18"/>
      <c r="J194" s="19"/>
      <c r="K194" s="18"/>
      <c r="L194" s="21"/>
      <c r="M194" s="18"/>
      <c r="N194" s="18"/>
      <c r="O194" s="18"/>
      <c r="P194" s="18"/>
      <c r="Q194" s="18"/>
      <c r="R194" s="18"/>
      <c r="S194" s="18"/>
    </row>
    <row r="195" spans="1:19" ht="12.75">
      <c r="A195" s="7"/>
      <c r="B195" s="3"/>
      <c r="C195" s="6"/>
      <c r="D195" s="14"/>
      <c r="F195" s="22"/>
      <c r="G195" s="18"/>
      <c r="H195" s="18"/>
      <c r="I195" s="18"/>
      <c r="J195" s="19"/>
      <c r="K195" s="18"/>
      <c r="L195" s="21"/>
      <c r="M195" s="18"/>
      <c r="N195" s="18"/>
      <c r="O195" s="18"/>
      <c r="P195" s="18"/>
      <c r="Q195" s="18"/>
      <c r="R195" s="18"/>
      <c r="S195" s="18"/>
    </row>
    <row r="196" spans="1:19" ht="12.75">
      <c r="A196" s="7"/>
      <c r="B196" s="3"/>
      <c r="C196" s="6"/>
      <c r="D196" s="14"/>
      <c r="F196" s="22"/>
      <c r="G196" s="18"/>
      <c r="H196" s="18"/>
      <c r="I196" s="18"/>
      <c r="J196" s="19"/>
      <c r="K196" s="18"/>
      <c r="L196" s="21"/>
      <c r="M196" s="18"/>
      <c r="N196" s="18"/>
      <c r="O196" s="18"/>
      <c r="P196" s="18"/>
      <c r="Q196" s="18"/>
      <c r="R196" s="18"/>
      <c r="S196" s="18"/>
    </row>
    <row r="197" spans="1:19" ht="12.75">
      <c r="A197" s="7"/>
      <c r="B197" s="3"/>
      <c r="C197" s="6"/>
      <c r="D197" s="14"/>
      <c r="F197" s="22"/>
      <c r="G197" s="18"/>
      <c r="H197" s="18"/>
      <c r="I197" s="18"/>
      <c r="J197" s="19"/>
      <c r="K197" s="18"/>
      <c r="L197" s="21"/>
      <c r="M197" s="18"/>
      <c r="N197" s="18"/>
      <c r="O197" s="18"/>
      <c r="P197" s="18"/>
      <c r="Q197" s="18"/>
      <c r="R197" s="18"/>
      <c r="S197" s="18"/>
    </row>
    <row r="198" spans="1:19" ht="12.75">
      <c r="A198" s="7"/>
      <c r="B198" s="3"/>
      <c r="C198" s="6"/>
      <c r="D198" s="14"/>
      <c r="F198" s="22"/>
      <c r="G198" s="18"/>
      <c r="H198" s="18"/>
      <c r="I198" s="18"/>
      <c r="J198" s="19"/>
      <c r="K198" s="18"/>
      <c r="L198" s="21"/>
      <c r="M198" s="18"/>
      <c r="N198" s="18"/>
      <c r="O198" s="18"/>
      <c r="P198" s="18"/>
      <c r="Q198" s="18"/>
      <c r="R198" s="18"/>
      <c r="S198" s="18"/>
    </row>
    <row r="199" spans="1:19" ht="12.75">
      <c r="A199" s="7"/>
      <c r="B199" s="3"/>
      <c r="C199" s="6"/>
      <c r="D199" s="14"/>
      <c r="F199" s="22"/>
      <c r="G199" s="18"/>
      <c r="H199" s="18"/>
      <c r="I199" s="18"/>
      <c r="J199" s="19"/>
      <c r="K199" s="18"/>
      <c r="L199" s="21"/>
      <c r="M199" s="18"/>
      <c r="N199" s="18"/>
      <c r="O199" s="18"/>
      <c r="P199" s="18"/>
      <c r="Q199" s="18"/>
      <c r="R199" s="18"/>
      <c r="S199" s="18"/>
    </row>
    <row r="200" spans="1:19" ht="12.75">
      <c r="A200" s="7"/>
      <c r="B200" s="3"/>
      <c r="C200" s="6"/>
      <c r="D200" s="14"/>
      <c r="F200" s="22"/>
      <c r="G200" s="18"/>
      <c r="H200" s="18"/>
      <c r="I200" s="18"/>
      <c r="J200" s="19"/>
      <c r="K200" s="18"/>
      <c r="L200" s="21"/>
      <c r="M200" s="18"/>
      <c r="N200" s="18"/>
      <c r="O200" s="18"/>
      <c r="P200" s="18"/>
      <c r="Q200" s="18"/>
      <c r="R200" s="18"/>
      <c r="S200" s="18"/>
    </row>
    <row r="201" spans="1:19" ht="12.75">
      <c r="A201" s="7"/>
      <c r="B201" s="3"/>
      <c r="C201" s="6"/>
      <c r="D201" s="14"/>
      <c r="F201" s="22"/>
      <c r="G201" s="18"/>
      <c r="H201" s="18"/>
      <c r="I201" s="18"/>
      <c r="J201" s="19"/>
      <c r="K201" s="18"/>
      <c r="L201" s="21"/>
      <c r="M201" s="18"/>
      <c r="N201" s="18"/>
      <c r="O201" s="18"/>
      <c r="P201" s="18"/>
      <c r="Q201" s="18"/>
      <c r="R201" s="18"/>
      <c r="S201" s="18"/>
    </row>
    <row r="202" spans="1:19" ht="12.75">
      <c r="A202" s="7"/>
      <c r="B202" s="3"/>
      <c r="C202" s="6"/>
      <c r="D202" s="14"/>
      <c r="F202" s="22"/>
      <c r="G202" s="18"/>
      <c r="H202" s="18"/>
      <c r="I202" s="18"/>
      <c r="J202" s="19"/>
      <c r="K202" s="18"/>
      <c r="L202" s="21"/>
      <c r="M202" s="18"/>
      <c r="N202" s="18"/>
      <c r="O202" s="18"/>
      <c r="P202" s="18"/>
      <c r="Q202" s="18"/>
      <c r="R202" s="18"/>
      <c r="S202" s="18"/>
    </row>
    <row r="203" spans="1:19" ht="12.75">
      <c r="A203" s="7"/>
      <c r="B203" s="3"/>
      <c r="C203" s="6"/>
      <c r="D203" s="14"/>
      <c r="F203" s="22"/>
      <c r="G203" s="18"/>
      <c r="H203" s="18"/>
      <c r="I203" s="18"/>
      <c r="J203" s="19"/>
      <c r="K203" s="18"/>
      <c r="L203" s="21"/>
      <c r="M203" s="18"/>
      <c r="N203" s="18"/>
      <c r="O203" s="18"/>
      <c r="P203" s="18"/>
      <c r="Q203" s="18"/>
      <c r="R203" s="18"/>
      <c r="S203" s="18"/>
    </row>
    <row r="204" spans="1:19" ht="12.75">
      <c r="A204" s="7"/>
      <c r="B204" s="3"/>
      <c r="C204" s="6"/>
      <c r="D204" s="14"/>
      <c r="F204" s="22"/>
      <c r="G204" s="18"/>
      <c r="H204" s="18"/>
      <c r="I204" s="18"/>
      <c r="J204" s="19"/>
      <c r="K204" s="18"/>
      <c r="L204" s="21"/>
      <c r="M204" s="18"/>
      <c r="N204" s="18"/>
      <c r="O204" s="18"/>
      <c r="P204" s="18"/>
      <c r="Q204" s="18"/>
      <c r="R204" s="18"/>
      <c r="S204" s="18"/>
    </row>
    <row r="205" spans="1:19" ht="12.75">
      <c r="A205" s="7"/>
      <c r="B205" s="3"/>
      <c r="C205" s="6"/>
      <c r="D205" s="14"/>
      <c r="F205" s="22"/>
      <c r="G205" s="18"/>
      <c r="H205" s="18"/>
      <c r="I205" s="18"/>
      <c r="J205" s="19"/>
      <c r="K205" s="18"/>
      <c r="L205" s="21"/>
      <c r="M205" s="18"/>
      <c r="N205" s="18"/>
      <c r="O205" s="18"/>
      <c r="P205" s="18"/>
      <c r="Q205" s="18"/>
      <c r="R205" s="18"/>
      <c r="S205" s="18"/>
    </row>
    <row r="206" spans="1:19" ht="12.75">
      <c r="A206" s="7"/>
      <c r="B206" s="3"/>
      <c r="C206" s="6"/>
      <c r="D206" s="14"/>
      <c r="F206" s="22"/>
      <c r="G206" s="18"/>
      <c r="H206" s="18"/>
      <c r="I206" s="18"/>
      <c r="J206" s="19"/>
      <c r="K206" s="18"/>
      <c r="L206" s="21"/>
      <c r="M206" s="18"/>
      <c r="N206" s="18"/>
      <c r="O206" s="18"/>
      <c r="P206" s="18"/>
      <c r="Q206" s="18"/>
      <c r="R206" s="18"/>
      <c r="S206" s="18"/>
    </row>
    <row r="207" spans="1:19" ht="12.75">
      <c r="A207" s="7"/>
      <c r="B207" s="3"/>
      <c r="C207" s="6"/>
      <c r="D207" s="14"/>
      <c r="F207" s="22"/>
      <c r="G207" s="18"/>
      <c r="H207" s="18"/>
      <c r="I207" s="18"/>
      <c r="J207" s="19"/>
      <c r="K207" s="18"/>
      <c r="L207" s="21"/>
      <c r="M207" s="18"/>
      <c r="N207" s="18"/>
      <c r="O207" s="18"/>
      <c r="P207" s="18"/>
      <c r="Q207" s="18"/>
      <c r="R207" s="18"/>
      <c r="S207" s="18"/>
    </row>
    <row r="208" spans="1:19" ht="12.75">
      <c r="A208" s="7"/>
      <c r="B208" s="3"/>
      <c r="C208" s="6"/>
      <c r="D208" s="14"/>
      <c r="F208" s="22"/>
      <c r="G208" s="18"/>
      <c r="H208" s="18"/>
      <c r="I208" s="18"/>
      <c r="J208" s="19"/>
      <c r="K208" s="18"/>
      <c r="L208" s="21"/>
      <c r="M208" s="18"/>
      <c r="N208" s="18"/>
      <c r="O208" s="18"/>
      <c r="P208" s="18"/>
      <c r="Q208" s="18"/>
      <c r="R208" s="18"/>
      <c r="S208" s="18"/>
    </row>
    <row r="209" spans="1:19" ht="12.75">
      <c r="A209" s="7"/>
      <c r="B209" s="3"/>
      <c r="C209" s="6"/>
      <c r="D209" s="14"/>
      <c r="F209" s="22"/>
      <c r="G209" s="18"/>
      <c r="H209" s="18"/>
      <c r="I209" s="18"/>
      <c r="J209" s="19"/>
      <c r="K209" s="18"/>
      <c r="L209" s="21"/>
      <c r="M209" s="18"/>
      <c r="N209" s="18"/>
      <c r="O209" s="18"/>
      <c r="P209" s="18"/>
      <c r="Q209" s="18"/>
      <c r="R209" s="18"/>
      <c r="S209" s="18"/>
    </row>
    <row r="210" spans="1:19" ht="12.75">
      <c r="A210" s="7"/>
      <c r="B210" s="3"/>
      <c r="C210" s="6"/>
      <c r="D210" s="14"/>
      <c r="F210" s="22"/>
      <c r="G210" s="18"/>
      <c r="H210" s="18"/>
      <c r="I210" s="18"/>
      <c r="J210" s="19"/>
      <c r="K210" s="18"/>
      <c r="L210" s="21"/>
      <c r="M210" s="18"/>
      <c r="N210" s="18"/>
      <c r="O210" s="18"/>
      <c r="P210" s="18"/>
      <c r="Q210" s="18"/>
      <c r="R210" s="18"/>
      <c r="S210" s="18"/>
    </row>
    <row r="211" spans="1:19" ht="12.75">
      <c r="A211" s="7"/>
      <c r="B211" s="3"/>
      <c r="C211" s="6"/>
      <c r="D211" s="14"/>
      <c r="F211" s="22"/>
      <c r="G211" s="18"/>
      <c r="H211" s="18"/>
      <c r="I211" s="18"/>
      <c r="J211" s="19"/>
      <c r="K211" s="18"/>
      <c r="L211" s="21"/>
      <c r="M211" s="18"/>
      <c r="N211" s="18"/>
      <c r="O211" s="18"/>
      <c r="P211" s="18"/>
      <c r="Q211" s="18"/>
      <c r="R211" s="18"/>
      <c r="S211" s="18"/>
    </row>
    <row r="212" spans="1:17" ht="12.75">
      <c r="A212" s="7"/>
      <c r="B212" s="3"/>
      <c r="C212" s="6"/>
      <c r="D212" s="14"/>
      <c r="F212" s="17"/>
      <c r="G212" s="18"/>
      <c r="H212" s="18"/>
      <c r="I212" s="18"/>
      <c r="J212" s="19"/>
      <c r="K212" s="18"/>
      <c r="L212" s="18"/>
      <c r="M212" s="18"/>
      <c r="N212" s="18"/>
      <c r="O212" s="18"/>
      <c r="P212" s="18"/>
      <c r="Q212" s="18"/>
    </row>
    <row r="213" spans="1:17" ht="12.75">
      <c r="A213" s="7"/>
      <c r="B213" s="3"/>
      <c r="C213" s="6"/>
      <c r="D213" s="14"/>
      <c r="F213" s="17"/>
      <c r="G213" s="18"/>
      <c r="H213" s="18"/>
      <c r="I213" s="18"/>
      <c r="J213" s="19"/>
      <c r="K213" s="18"/>
      <c r="L213" s="18"/>
      <c r="M213" s="18"/>
      <c r="N213" s="18"/>
      <c r="O213" s="18"/>
      <c r="P213" s="18"/>
      <c r="Q213" s="18"/>
    </row>
    <row r="214" spans="1:17" ht="12.75">
      <c r="A214" s="7"/>
      <c r="B214" s="3"/>
      <c r="C214" s="6"/>
      <c r="D214" s="14"/>
      <c r="F214" s="17"/>
      <c r="G214" s="18"/>
      <c r="H214" s="18"/>
      <c r="I214" s="18"/>
      <c r="J214" s="19"/>
      <c r="K214" s="18"/>
      <c r="L214" s="18"/>
      <c r="M214" s="18"/>
      <c r="N214" s="18"/>
      <c r="O214" s="18"/>
      <c r="P214" s="18"/>
      <c r="Q214" s="18"/>
    </row>
    <row r="215" spans="1:17" ht="12.75">
      <c r="A215" s="7"/>
      <c r="B215" s="3"/>
      <c r="C215" s="6"/>
      <c r="D215" s="14"/>
      <c r="F215" s="17"/>
      <c r="G215" s="18"/>
      <c r="H215" s="18"/>
      <c r="I215" s="18"/>
      <c r="J215" s="19"/>
      <c r="K215" s="18"/>
      <c r="L215" s="18"/>
      <c r="M215" s="18"/>
      <c r="N215" s="18"/>
      <c r="O215" s="18"/>
      <c r="P215" s="18"/>
      <c r="Q215" s="18"/>
    </row>
    <row r="216" spans="1:17" ht="12.75">
      <c r="A216" s="7"/>
      <c r="B216" s="3"/>
      <c r="C216" s="6"/>
      <c r="D216" s="14"/>
      <c r="F216" s="17"/>
      <c r="G216" s="18"/>
      <c r="H216" s="18"/>
      <c r="I216" s="18"/>
      <c r="J216" s="19"/>
      <c r="K216" s="18"/>
      <c r="L216" s="18"/>
      <c r="M216" s="18"/>
      <c r="N216" s="18"/>
      <c r="O216" s="18"/>
      <c r="P216" s="18"/>
      <c r="Q216" s="18"/>
    </row>
    <row r="217" spans="1:17" ht="12.75">
      <c r="A217" s="7"/>
      <c r="B217" s="3"/>
      <c r="C217" s="6"/>
      <c r="D217" s="14"/>
      <c r="F217" s="17"/>
      <c r="G217" s="18"/>
      <c r="H217" s="18"/>
      <c r="I217" s="18"/>
      <c r="J217" s="19"/>
      <c r="K217" s="18"/>
      <c r="L217" s="18"/>
      <c r="M217" s="18"/>
      <c r="N217" s="18"/>
      <c r="O217" s="18"/>
      <c r="P217" s="18"/>
      <c r="Q217" s="18"/>
    </row>
    <row r="218" spans="1:17" ht="12.75">
      <c r="A218" s="7"/>
      <c r="B218" s="3"/>
      <c r="C218" s="6"/>
      <c r="D218" s="14"/>
      <c r="F218" s="17"/>
      <c r="G218" s="18"/>
      <c r="H218" s="18"/>
      <c r="I218" s="18"/>
      <c r="J218" s="19"/>
      <c r="K218" s="18"/>
      <c r="L218" s="18"/>
      <c r="M218" s="18"/>
      <c r="N218" s="18"/>
      <c r="O218" s="18"/>
      <c r="P218" s="18"/>
      <c r="Q218" s="18"/>
    </row>
    <row r="219" spans="1:17" ht="12.75">
      <c r="A219" s="7"/>
      <c r="B219" s="3"/>
      <c r="C219" s="6"/>
      <c r="D219" s="14"/>
      <c r="F219" s="17"/>
      <c r="G219" s="18"/>
      <c r="H219" s="18"/>
      <c r="I219" s="18"/>
      <c r="J219" s="19"/>
      <c r="K219" s="18"/>
      <c r="L219" s="18"/>
      <c r="M219" s="18"/>
      <c r="N219" s="18"/>
      <c r="O219" s="18"/>
      <c r="P219" s="18"/>
      <c r="Q219" s="18"/>
    </row>
    <row r="220" spans="1:17" ht="12.75">
      <c r="A220" s="7"/>
      <c r="B220" s="3"/>
      <c r="C220" s="6"/>
      <c r="D220" s="14"/>
      <c r="F220" s="17"/>
      <c r="G220" s="18"/>
      <c r="H220" s="18"/>
      <c r="I220" s="18"/>
      <c r="J220" s="19"/>
      <c r="K220" s="18"/>
      <c r="L220" s="18"/>
      <c r="M220" s="18"/>
      <c r="N220" s="18"/>
      <c r="O220" s="18"/>
      <c r="P220" s="18"/>
      <c r="Q220" s="18"/>
    </row>
    <row r="221" spans="1:17" ht="12.75">
      <c r="A221" s="7"/>
      <c r="B221" s="3"/>
      <c r="C221" s="6"/>
      <c r="D221" s="14"/>
      <c r="F221" s="17"/>
      <c r="G221" s="18"/>
      <c r="H221" s="18"/>
      <c r="I221" s="18"/>
      <c r="J221" s="19"/>
      <c r="K221" s="18"/>
      <c r="L221" s="18"/>
      <c r="M221" s="18"/>
      <c r="N221" s="18"/>
      <c r="O221" s="18"/>
      <c r="P221" s="18"/>
      <c r="Q221" s="18"/>
    </row>
    <row r="222" spans="1:17" ht="12.75">
      <c r="A222" s="7"/>
      <c r="B222" s="3"/>
      <c r="C222" s="6"/>
      <c r="D222" s="14"/>
      <c r="F222" s="17"/>
      <c r="G222" s="18"/>
      <c r="H222" s="18"/>
      <c r="I222" s="18"/>
      <c r="J222" s="19"/>
      <c r="K222" s="18"/>
      <c r="L222" s="18"/>
      <c r="M222" s="18"/>
      <c r="N222" s="18"/>
      <c r="O222" s="18"/>
      <c r="P222" s="18"/>
      <c r="Q222" s="18"/>
    </row>
    <row r="223" spans="1:17" ht="12.75">
      <c r="A223" s="7"/>
      <c r="B223" s="3"/>
      <c r="C223" s="6"/>
      <c r="D223" s="14"/>
      <c r="F223" s="17"/>
      <c r="G223" s="18"/>
      <c r="H223" s="18"/>
      <c r="I223" s="18"/>
      <c r="J223" s="19"/>
      <c r="K223" s="18"/>
      <c r="L223" s="18"/>
      <c r="M223" s="18"/>
      <c r="N223" s="18"/>
      <c r="O223" s="18"/>
      <c r="P223" s="18"/>
      <c r="Q223" s="18"/>
    </row>
    <row r="224" spans="1:17" ht="12.75">
      <c r="A224" s="7"/>
      <c r="B224" s="3"/>
      <c r="C224" s="6"/>
      <c r="D224" s="14"/>
      <c r="F224" s="17"/>
      <c r="G224" s="18"/>
      <c r="H224" s="18"/>
      <c r="I224" s="18"/>
      <c r="J224" s="19"/>
      <c r="K224" s="18"/>
      <c r="L224" s="18"/>
      <c r="M224" s="18"/>
      <c r="N224" s="18"/>
      <c r="O224" s="18"/>
      <c r="P224" s="18"/>
      <c r="Q224" s="18"/>
    </row>
    <row r="225" spans="1:17" ht="12.75">
      <c r="A225" s="7"/>
      <c r="B225" s="3"/>
      <c r="C225" s="6"/>
      <c r="D225" s="14"/>
      <c r="F225" s="17"/>
      <c r="G225" s="18"/>
      <c r="H225" s="18"/>
      <c r="I225" s="18"/>
      <c r="J225" s="19"/>
      <c r="K225" s="18"/>
      <c r="L225" s="18"/>
      <c r="M225" s="18"/>
      <c r="N225" s="18"/>
      <c r="O225" s="18"/>
      <c r="P225" s="18"/>
      <c r="Q225" s="18"/>
    </row>
    <row r="226" spans="1:17" ht="12.75">
      <c r="A226" s="7"/>
      <c r="B226" s="3"/>
      <c r="C226" s="6"/>
      <c r="D226" s="14"/>
      <c r="F226" s="17"/>
      <c r="G226" s="18"/>
      <c r="H226" s="18"/>
      <c r="I226" s="18"/>
      <c r="J226" s="19"/>
      <c r="K226" s="18"/>
      <c r="L226" s="18"/>
      <c r="M226" s="18"/>
      <c r="N226" s="18"/>
      <c r="O226" s="18"/>
      <c r="P226" s="18"/>
      <c r="Q226" s="18"/>
    </row>
    <row r="227" spans="1:17" ht="12.75">
      <c r="A227" s="7"/>
      <c r="B227" s="3"/>
      <c r="C227" s="6"/>
      <c r="D227" s="14"/>
      <c r="F227" s="17"/>
      <c r="G227" s="18"/>
      <c r="H227" s="18"/>
      <c r="I227" s="18"/>
      <c r="J227" s="19"/>
      <c r="K227" s="18"/>
      <c r="L227" s="18"/>
      <c r="M227" s="18"/>
      <c r="N227" s="18"/>
      <c r="O227" s="18"/>
      <c r="P227" s="18"/>
      <c r="Q227" s="18"/>
    </row>
    <row r="228" spans="1:17" ht="12.75">
      <c r="A228" s="7"/>
      <c r="B228" s="3"/>
      <c r="C228" s="6"/>
      <c r="D228" s="14"/>
      <c r="F228" s="17"/>
      <c r="G228" s="18"/>
      <c r="H228" s="18"/>
      <c r="I228" s="18"/>
      <c r="J228" s="19"/>
      <c r="K228" s="18"/>
      <c r="L228" s="18"/>
      <c r="M228" s="18"/>
      <c r="N228" s="18"/>
      <c r="O228" s="18"/>
      <c r="P228" s="18"/>
      <c r="Q228" s="18"/>
    </row>
    <row r="229" spans="1:17" ht="12.75">
      <c r="A229" s="7"/>
      <c r="B229" s="3"/>
      <c r="C229" s="6"/>
      <c r="D229" s="14"/>
      <c r="F229" s="17"/>
      <c r="G229" s="18"/>
      <c r="H229" s="18"/>
      <c r="I229" s="18"/>
      <c r="J229" s="19"/>
      <c r="K229" s="18"/>
      <c r="L229" s="18"/>
      <c r="M229" s="18"/>
      <c r="N229" s="18"/>
      <c r="O229" s="18"/>
      <c r="P229" s="18"/>
      <c r="Q229" s="18"/>
    </row>
    <row r="230" spans="1:17" ht="12.75">
      <c r="A230" s="7"/>
      <c r="B230" s="3"/>
      <c r="C230" s="6"/>
      <c r="D230" s="14"/>
      <c r="F230" s="17"/>
      <c r="G230" s="18"/>
      <c r="H230" s="18"/>
      <c r="I230" s="18"/>
      <c r="J230" s="19"/>
      <c r="K230" s="18"/>
      <c r="L230" s="18"/>
      <c r="M230" s="18"/>
      <c r="N230" s="18"/>
      <c r="O230" s="18"/>
      <c r="P230" s="18"/>
      <c r="Q230" s="18"/>
    </row>
    <row r="231" spans="1:17" ht="12.75">
      <c r="A231" s="7"/>
      <c r="B231" s="3"/>
      <c r="C231" s="6"/>
      <c r="D231" s="14"/>
      <c r="F231" s="17"/>
      <c r="G231" s="18"/>
      <c r="H231" s="18"/>
      <c r="I231" s="18"/>
      <c r="J231" s="19"/>
      <c r="K231" s="18"/>
      <c r="L231" s="18"/>
      <c r="M231" s="18"/>
      <c r="N231" s="18"/>
      <c r="O231" s="18"/>
      <c r="P231" s="18"/>
      <c r="Q231" s="18"/>
    </row>
    <row r="232" spans="1:17" ht="12.75">
      <c r="A232" s="7"/>
      <c r="B232" s="3"/>
      <c r="C232" s="6"/>
      <c r="D232" s="14"/>
      <c r="F232" s="17"/>
      <c r="G232" s="18"/>
      <c r="H232" s="18"/>
      <c r="I232" s="18"/>
      <c r="J232" s="19"/>
      <c r="K232" s="18"/>
      <c r="L232" s="18"/>
      <c r="M232" s="18"/>
      <c r="N232" s="18"/>
      <c r="O232" s="18"/>
      <c r="P232" s="18"/>
      <c r="Q232" s="18"/>
    </row>
    <row r="233" spans="1:17" ht="12.75">
      <c r="A233" s="7"/>
      <c r="B233" s="3"/>
      <c r="C233" s="6"/>
      <c r="D233" s="14"/>
      <c r="F233" s="17"/>
      <c r="G233" s="18"/>
      <c r="H233" s="18"/>
      <c r="I233" s="18"/>
      <c r="J233" s="19"/>
      <c r="K233" s="18"/>
      <c r="L233" s="18"/>
      <c r="M233" s="18"/>
      <c r="N233" s="18"/>
      <c r="O233" s="18"/>
      <c r="P233" s="18"/>
      <c r="Q233" s="18"/>
    </row>
    <row r="234" spans="1:17" ht="12.75">
      <c r="A234" s="7"/>
      <c r="B234" s="3"/>
      <c r="C234" s="6"/>
      <c r="D234" s="14"/>
      <c r="F234" s="17"/>
      <c r="G234" s="18"/>
      <c r="H234" s="18"/>
      <c r="I234" s="18"/>
      <c r="J234" s="19"/>
      <c r="K234" s="18"/>
      <c r="L234" s="18"/>
      <c r="M234" s="18"/>
      <c r="N234" s="18"/>
      <c r="O234" s="18"/>
      <c r="P234" s="18"/>
      <c r="Q234" s="18"/>
    </row>
    <row r="235" spans="1:17" ht="12.75">
      <c r="A235" s="7"/>
      <c r="B235" s="3"/>
      <c r="C235" s="6"/>
      <c r="D235" s="14"/>
      <c r="F235" s="17"/>
      <c r="G235" s="18"/>
      <c r="H235" s="18"/>
      <c r="I235" s="18"/>
      <c r="J235" s="19"/>
      <c r="K235" s="18"/>
      <c r="L235" s="18"/>
      <c r="M235" s="18"/>
      <c r="N235" s="18"/>
      <c r="O235" s="18"/>
      <c r="P235" s="18"/>
      <c r="Q235" s="18"/>
    </row>
    <row r="236" spans="1:17" ht="12.75">
      <c r="A236" s="7"/>
      <c r="B236" s="3"/>
      <c r="C236" s="6"/>
      <c r="D236" s="14"/>
      <c r="F236" s="17"/>
      <c r="G236" s="18"/>
      <c r="H236" s="18"/>
      <c r="I236" s="18"/>
      <c r="J236" s="19"/>
      <c r="K236" s="18"/>
      <c r="L236" s="18"/>
      <c r="M236" s="18"/>
      <c r="N236" s="18"/>
      <c r="O236" s="18"/>
      <c r="P236" s="18"/>
      <c r="Q236" s="18"/>
    </row>
    <row r="237" spans="1:17" ht="12.75">
      <c r="A237" s="7"/>
      <c r="B237" s="3"/>
      <c r="C237" s="6"/>
      <c r="D237" s="14"/>
      <c r="F237" s="17"/>
      <c r="G237" s="18"/>
      <c r="H237" s="18"/>
      <c r="I237" s="18"/>
      <c r="J237" s="19"/>
      <c r="K237" s="18"/>
      <c r="L237" s="18"/>
      <c r="M237" s="18"/>
      <c r="N237" s="18"/>
      <c r="O237" s="18"/>
      <c r="P237" s="18"/>
      <c r="Q237" s="18"/>
    </row>
    <row r="238" spans="1:17" ht="12.75">
      <c r="A238" s="7"/>
      <c r="B238" s="3"/>
      <c r="C238" s="6"/>
      <c r="D238" s="14"/>
      <c r="F238" s="17"/>
      <c r="G238" s="18"/>
      <c r="H238" s="18"/>
      <c r="I238" s="18"/>
      <c r="J238" s="19"/>
      <c r="K238" s="18"/>
      <c r="L238" s="18"/>
      <c r="M238" s="18"/>
      <c r="N238" s="18"/>
      <c r="O238" s="18"/>
      <c r="P238" s="18"/>
      <c r="Q238" s="18"/>
    </row>
    <row r="239" spans="1:17" ht="12.75">
      <c r="A239" s="7"/>
      <c r="B239" s="3"/>
      <c r="C239" s="6"/>
      <c r="D239" s="14"/>
      <c r="F239" s="17"/>
      <c r="G239" s="18"/>
      <c r="H239" s="18"/>
      <c r="I239" s="18"/>
      <c r="J239" s="19"/>
      <c r="K239" s="18"/>
      <c r="L239" s="18"/>
      <c r="M239" s="18"/>
      <c r="N239" s="18"/>
      <c r="O239" s="18"/>
      <c r="P239" s="18"/>
      <c r="Q239" s="18"/>
    </row>
    <row r="240" spans="1:17" ht="12.75">
      <c r="A240" s="7"/>
      <c r="B240" s="3"/>
      <c r="C240" s="6"/>
      <c r="D240" s="14"/>
      <c r="F240" s="17"/>
      <c r="G240" s="18"/>
      <c r="H240" s="18"/>
      <c r="I240" s="18"/>
      <c r="J240" s="19"/>
      <c r="K240" s="18"/>
      <c r="L240" s="18"/>
      <c r="M240" s="18"/>
      <c r="N240" s="18"/>
      <c r="O240" s="18"/>
      <c r="P240" s="18"/>
      <c r="Q240" s="18"/>
    </row>
    <row r="241" spans="1:17" ht="12.75">
      <c r="A241" s="7"/>
      <c r="B241" s="3"/>
      <c r="C241" s="6"/>
      <c r="D241" s="14"/>
      <c r="F241" s="17"/>
      <c r="G241" s="18"/>
      <c r="H241" s="18"/>
      <c r="I241" s="18"/>
      <c r="J241" s="19"/>
      <c r="K241" s="18"/>
      <c r="L241" s="18"/>
      <c r="M241" s="18"/>
      <c r="N241" s="18"/>
      <c r="O241" s="18"/>
      <c r="P241" s="18"/>
      <c r="Q241" s="18"/>
    </row>
    <row r="242" spans="1:17" ht="12.75">
      <c r="A242" s="7"/>
      <c r="B242" s="3"/>
      <c r="C242" s="6"/>
      <c r="D242" s="14"/>
      <c r="F242" s="17"/>
      <c r="G242" s="18"/>
      <c r="H242" s="18"/>
      <c r="I242" s="18"/>
      <c r="J242" s="19"/>
      <c r="K242" s="18"/>
      <c r="L242" s="18"/>
      <c r="M242" s="18"/>
      <c r="N242" s="18"/>
      <c r="O242" s="18"/>
      <c r="P242" s="18"/>
      <c r="Q242" s="18"/>
    </row>
    <row r="243" spans="1:17" ht="12.75">
      <c r="A243" s="7"/>
      <c r="B243" s="3"/>
      <c r="C243" s="6"/>
      <c r="D243" s="14"/>
      <c r="F243" s="17"/>
      <c r="G243" s="18"/>
      <c r="H243" s="18"/>
      <c r="I243" s="18"/>
      <c r="J243" s="19"/>
      <c r="K243" s="18"/>
      <c r="L243" s="18"/>
      <c r="M243" s="18"/>
      <c r="N243" s="18"/>
      <c r="O243" s="18"/>
      <c r="P243" s="18"/>
      <c r="Q243" s="18"/>
    </row>
    <row r="244" spans="1:17" ht="12.75">
      <c r="A244" s="7"/>
      <c r="B244" s="3"/>
      <c r="C244" s="6"/>
      <c r="D244" s="14"/>
      <c r="F244" s="17"/>
      <c r="G244" s="18"/>
      <c r="H244" s="18"/>
      <c r="I244" s="18"/>
      <c r="J244" s="19"/>
      <c r="K244" s="18"/>
      <c r="L244" s="18"/>
      <c r="M244" s="18"/>
      <c r="N244" s="18"/>
      <c r="O244" s="18"/>
      <c r="P244" s="18"/>
      <c r="Q244" s="18"/>
    </row>
    <row r="245" spans="1:17" ht="12.75">
      <c r="A245" s="7"/>
      <c r="B245" s="3"/>
      <c r="C245" s="6"/>
      <c r="D245" s="14"/>
      <c r="F245" s="17"/>
      <c r="G245" s="18"/>
      <c r="H245" s="18"/>
      <c r="I245" s="18"/>
      <c r="J245" s="19"/>
      <c r="K245" s="18"/>
      <c r="L245" s="18"/>
      <c r="M245" s="18"/>
      <c r="N245" s="18"/>
      <c r="O245" s="18"/>
      <c r="P245" s="18"/>
      <c r="Q245" s="18"/>
    </row>
    <row r="246" spans="1:17" ht="12.75">
      <c r="A246" s="7"/>
      <c r="B246" s="3"/>
      <c r="C246" s="6"/>
      <c r="D246" s="14"/>
      <c r="F246" s="17"/>
      <c r="G246" s="18"/>
      <c r="H246" s="18"/>
      <c r="I246" s="18"/>
      <c r="J246" s="19"/>
      <c r="K246" s="18"/>
      <c r="L246" s="18"/>
      <c r="M246" s="18"/>
      <c r="N246" s="18"/>
      <c r="O246" s="18"/>
      <c r="P246" s="18"/>
      <c r="Q246" s="18"/>
    </row>
    <row r="247" spans="1:17" ht="12.75">
      <c r="A247" s="7"/>
      <c r="B247" s="3"/>
      <c r="C247" s="6"/>
      <c r="D247" s="14"/>
      <c r="F247" s="17"/>
      <c r="G247" s="18"/>
      <c r="H247" s="18"/>
      <c r="I247" s="18"/>
      <c r="J247" s="19"/>
      <c r="K247" s="18"/>
      <c r="L247" s="18"/>
      <c r="M247" s="18"/>
      <c r="N247" s="18"/>
      <c r="O247" s="18"/>
      <c r="P247" s="18"/>
      <c r="Q247" s="18"/>
    </row>
  </sheetData>
  <mergeCells count="3">
    <mergeCell ref="A2:C2"/>
    <mergeCell ref="A1:C1"/>
    <mergeCell ref="F1:S2"/>
  </mergeCells>
  <printOptions/>
  <pageMargins left="0.75" right="0.75" top="1" bottom="1" header="0.4921259845" footer="0.4921259845"/>
  <pageSetup horizontalDpi="300" verticalDpi="3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59"/>
  <sheetViews>
    <sheetView workbookViewId="0" topLeftCell="A1">
      <selection activeCell="C2" sqref="C2:J217"/>
    </sheetView>
  </sheetViews>
  <sheetFormatPr defaultColWidth="9.140625" defaultRowHeight="12.75"/>
  <cols>
    <col min="1" max="16384" width="11.421875" style="0" customWidth="1"/>
  </cols>
  <sheetData>
    <row r="1" ht="12.75">
      <c r="A1">
        <v>1</v>
      </c>
    </row>
    <row r="2" spans="1:5" ht="12.75">
      <c r="A2" t="s">
        <v>188</v>
      </c>
      <c r="B2" t="s">
        <v>187</v>
      </c>
      <c r="C2" t="s">
        <v>189</v>
      </c>
      <c r="D2" t="s">
        <v>190</v>
      </c>
      <c r="E2" t="s">
        <v>179</v>
      </c>
    </row>
    <row r="3" spans="1:5" ht="12.75">
      <c r="A3">
        <v>0.3</v>
      </c>
      <c r="B3">
        <v>1</v>
      </c>
      <c r="C3">
        <v>-0.0011907536907533138</v>
      </c>
      <c r="D3">
        <v>0.06715811965811999</v>
      </c>
      <c r="E3">
        <v>0.28281396308659335</v>
      </c>
    </row>
    <row r="4" spans="1:5" ht="12.75">
      <c r="A4">
        <v>-0.1</v>
      </c>
      <c r="B4">
        <v>1</v>
      </c>
      <c r="C4">
        <v>-0.11174944824567497</v>
      </c>
      <c r="D4">
        <v>0.11704401709401664</v>
      </c>
      <c r="E4">
        <v>-0.0016474332678566572</v>
      </c>
    </row>
    <row r="5" spans="1:5" ht="12.75">
      <c r="A5">
        <v>0</v>
      </c>
      <c r="B5">
        <v>1</v>
      </c>
      <c r="C5">
        <v>0.05760286857641999</v>
      </c>
      <c r="D5">
        <v>-0.05891497943050861</v>
      </c>
      <c r="E5">
        <v>0.04499736194755144</v>
      </c>
    </row>
    <row r="6" spans="1:5" ht="12.75">
      <c r="A6">
        <v>0</v>
      </c>
      <c r="B6">
        <v>1</v>
      </c>
      <c r="C6">
        <v>-0.07983151184936998</v>
      </c>
      <c r="D6">
        <v>0.07565763997906849</v>
      </c>
      <c r="E6">
        <v>0.025714285714285738</v>
      </c>
    </row>
    <row r="7" spans="1:5" ht="12.75">
      <c r="A7">
        <v>0.1</v>
      </c>
      <c r="B7">
        <v>1</v>
      </c>
      <c r="C7">
        <v>0.011379955596701383</v>
      </c>
      <c r="D7">
        <v>0.07250287807430711</v>
      </c>
      <c r="E7">
        <v>0.09269119008781145</v>
      </c>
    </row>
    <row r="8" spans="1:5" ht="12.75">
      <c r="A8">
        <v>-0.09999999999999964</v>
      </c>
      <c r="B8">
        <v>1</v>
      </c>
      <c r="C8">
        <v>0.37804714912280846</v>
      </c>
      <c r="D8">
        <v>-0.18302083333333385</v>
      </c>
      <c r="E8">
        <v>-0.054130978962806164</v>
      </c>
    </row>
    <row r="9" spans="1:5" ht="12.75">
      <c r="A9">
        <v>-0.5</v>
      </c>
      <c r="B9">
        <v>1</v>
      </c>
      <c r="C9">
        <v>-0.30497250962162986</v>
      </c>
      <c r="D9">
        <v>-0.25558998100664815</v>
      </c>
      <c r="E9">
        <v>-0.013358201477966661</v>
      </c>
    </row>
    <row r="10" spans="1:5" ht="12.75">
      <c r="A10">
        <v>-0.3</v>
      </c>
      <c r="B10">
        <v>1</v>
      </c>
      <c r="C10">
        <v>-0.04727017668394501</v>
      </c>
      <c r="D10">
        <v>-0.11122444358178135</v>
      </c>
      <c r="E10">
        <v>-0.040922568098848755</v>
      </c>
    </row>
    <row r="11" spans="1:5" ht="12.75">
      <c r="A11">
        <v>-0.7</v>
      </c>
      <c r="B11">
        <v>1</v>
      </c>
      <c r="C11">
        <v>-0.520440886699508</v>
      </c>
      <c r="D11">
        <v>0.11678448275862185</v>
      </c>
      <c r="E11">
        <v>-0.24399999999999994</v>
      </c>
    </row>
    <row r="12" spans="1:5" ht="12.75">
      <c r="A12">
        <v>0</v>
      </c>
      <c r="B12">
        <v>1</v>
      </c>
      <c r="C12">
        <v>0.04315699064482713</v>
      </c>
      <c r="D12">
        <v>-0.02388186016881714</v>
      </c>
      <c r="E12">
        <v>0.11636079110944</v>
      </c>
    </row>
    <row r="13" spans="1:5" ht="12.75">
      <c r="A13">
        <v>0</v>
      </c>
      <c r="B13">
        <v>1</v>
      </c>
      <c r="C13">
        <v>-0.0004878559709379893</v>
      </c>
      <c r="D13">
        <v>-0.17795910973085016</v>
      </c>
      <c r="E13">
        <v>0.239006975930352</v>
      </c>
    </row>
    <row r="14" spans="1:5" ht="12.75">
      <c r="A14">
        <v>-0.2</v>
      </c>
      <c r="B14">
        <v>1</v>
      </c>
      <c r="C14">
        <v>-0.39097678312590345</v>
      </c>
      <c r="D14">
        <v>-0.23483998100664827</v>
      </c>
      <c r="E14">
        <v>0.31754401910665164</v>
      </c>
    </row>
    <row r="15" spans="1:5" ht="12.75">
      <c r="A15">
        <v>0.2</v>
      </c>
      <c r="B15">
        <v>1</v>
      </c>
      <c r="C15">
        <v>-0.004884337542591448</v>
      </c>
      <c r="D15">
        <v>-0.0020255102040814986</v>
      </c>
      <c r="E15">
        <v>0.23418341345454433</v>
      </c>
    </row>
    <row r="16" spans="1:5" ht="12.75">
      <c r="A16">
        <v>-1</v>
      </c>
      <c r="B16">
        <v>1</v>
      </c>
      <c r="C16">
        <v>-0.331435064935064</v>
      </c>
      <c r="D16">
        <v>-0.015272727272728104</v>
      </c>
      <c r="E16">
        <v>-0.684190934630298</v>
      </c>
    </row>
    <row r="17" spans="1:5" ht="12.75">
      <c r="A17">
        <v>0.2</v>
      </c>
      <c r="B17">
        <v>1</v>
      </c>
      <c r="C17">
        <v>0.09398682632015835</v>
      </c>
      <c r="D17">
        <v>0.09660592185592164</v>
      </c>
      <c r="E17">
        <v>0.11904761904761833</v>
      </c>
    </row>
    <row r="18" spans="1:5" ht="12.75">
      <c r="A18">
        <v>0.4</v>
      </c>
      <c r="B18">
        <v>1</v>
      </c>
      <c r="C18">
        <v>0.07938029663275861</v>
      </c>
      <c r="D18">
        <v>0.1152959183673471</v>
      </c>
      <c r="E18">
        <v>0.24378744357674004</v>
      </c>
    </row>
    <row r="19" spans="1:5" ht="12.75">
      <c r="A19">
        <v>-0.1999999999999993</v>
      </c>
      <c r="B19">
        <v>1</v>
      </c>
      <c r="C19">
        <v>-0.3665659187651643</v>
      </c>
      <c r="D19">
        <v>0.010826719576718602</v>
      </c>
      <c r="E19">
        <v>0.09290351149194288</v>
      </c>
    </row>
    <row r="20" spans="1:5" ht="12.75">
      <c r="A20">
        <v>0.2</v>
      </c>
      <c r="B20">
        <v>1</v>
      </c>
      <c r="C20">
        <v>-0.12963961758001283</v>
      </c>
      <c r="D20">
        <v>0.14805695970696</v>
      </c>
      <c r="E20">
        <v>0.19204081632652997</v>
      </c>
    </row>
    <row r="21" spans="1:5" ht="12.75">
      <c r="A21">
        <v>0.09999999999999964</v>
      </c>
      <c r="B21">
        <v>1</v>
      </c>
      <c r="C21">
        <v>0.03214063223653624</v>
      </c>
      <c r="D21">
        <v>0.16302335164835124</v>
      </c>
      <c r="E21">
        <v>0.05875</v>
      </c>
    </row>
    <row r="22" spans="1:5" ht="12.75">
      <c r="A22">
        <v>-0.3</v>
      </c>
      <c r="B22">
        <v>1</v>
      </c>
      <c r="C22">
        <v>-0.10581551543694426</v>
      </c>
      <c r="D22">
        <v>0.09424285714285707</v>
      </c>
      <c r="E22">
        <v>-0.21081552731258713</v>
      </c>
    </row>
    <row r="23" spans="1:5" ht="12.75">
      <c r="A23">
        <v>0.1</v>
      </c>
      <c r="B23">
        <v>1</v>
      </c>
      <c r="C23">
        <v>-0.05961834322693146</v>
      </c>
      <c r="D23">
        <v>-0.04599130869130997</v>
      </c>
      <c r="E23">
        <v>0.29225629196713004</v>
      </c>
    </row>
    <row r="24" spans="1:5" ht="12.75">
      <c r="A24">
        <v>-0.1</v>
      </c>
      <c r="B24">
        <v>1</v>
      </c>
      <c r="C24">
        <v>-0.07162725101441428</v>
      </c>
      <c r="D24">
        <v>-0.06769596273292006</v>
      </c>
      <c r="E24">
        <v>0.06521998554836861</v>
      </c>
    </row>
    <row r="25" spans="1:5" ht="12.75">
      <c r="A25">
        <v>0.1</v>
      </c>
      <c r="B25">
        <v>1</v>
      </c>
      <c r="C25">
        <v>0.0452849813749987</v>
      </c>
      <c r="D25">
        <v>-0.0069043269230775195</v>
      </c>
      <c r="E25">
        <v>0.12826083274940875</v>
      </c>
    </row>
    <row r="26" spans="1:5" ht="12.75">
      <c r="A26">
        <v>0.1999999999999993</v>
      </c>
      <c r="B26">
        <v>1</v>
      </c>
      <c r="C26">
        <v>0.29757967032967175</v>
      </c>
      <c r="D26">
        <v>-0.25158730158730336</v>
      </c>
      <c r="E26">
        <v>0.16216540836195512</v>
      </c>
    </row>
    <row r="27" spans="1:5" ht="12.75">
      <c r="A27">
        <v>-0.4</v>
      </c>
      <c r="B27">
        <v>1</v>
      </c>
      <c r="C27">
        <v>-0.08765143183193205</v>
      </c>
      <c r="D27">
        <v>-0.06847000000000003</v>
      </c>
      <c r="E27">
        <v>-0.051976348878379985</v>
      </c>
    </row>
    <row r="28" spans="1:5" ht="12.75">
      <c r="A28">
        <v>-0.2</v>
      </c>
      <c r="B28">
        <v>1</v>
      </c>
      <c r="C28">
        <v>-0.06649971264368</v>
      </c>
      <c r="D28">
        <v>-0.04890714285714287</v>
      </c>
      <c r="E28">
        <v>0.04734137542040284</v>
      </c>
    </row>
    <row r="29" spans="1:5" ht="12.75">
      <c r="A29">
        <v>-0.3</v>
      </c>
      <c r="B29">
        <v>1</v>
      </c>
      <c r="C29">
        <v>-0.10452189136399438</v>
      </c>
      <c r="D29">
        <v>-0.12240379990380136</v>
      </c>
      <c r="E29">
        <v>-0.03</v>
      </c>
    </row>
    <row r="30" spans="1:5" ht="12.75">
      <c r="A30">
        <v>0.2</v>
      </c>
      <c r="B30">
        <v>1</v>
      </c>
      <c r="C30">
        <v>0.2419885135440678</v>
      </c>
      <c r="D30">
        <v>0.10662617012616993</v>
      </c>
      <c r="E30">
        <v>-0.17475308641975337</v>
      </c>
    </row>
    <row r="31" spans="1:5" ht="12.75">
      <c r="A31">
        <v>-0.1</v>
      </c>
      <c r="B31">
        <v>1</v>
      </c>
      <c r="C31">
        <v>0.10842551892551862</v>
      </c>
      <c r="D31">
        <v>0.1678663003662999</v>
      </c>
      <c r="E31">
        <v>-0.3551020408163271</v>
      </c>
    </row>
    <row r="32" spans="1:5" ht="12.75">
      <c r="A32">
        <v>-0.1</v>
      </c>
      <c r="B32">
        <v>1</v>
      </c>
      <c r="C32">
        <v>0.05630915000658173</v>
      </c>
      <c r="D32">
        <v>-0.07897862318840673</v>
      </c>
      <c r="E32">
        <v>0.030490407863718372</v>
      </c>
    </row>
    <row r="33" spans="1:5" ht="12.75">
      <c r="A33">
        <v>-0.1</v>
      </c>
      <c r="B33">
        <v>1</v>
      </c>
      <c r="C33">
        <v>-0.013595156213513334</v>
      </c>
      <c r="D33">
        <v>-0.07897862318840673</v>
      </c>
      <c r="E33">
        <v>0.025871697458083414</v>
      </c>
    </row>
    <row r="34" spans="1:5" ht="12.75">
      <c r="A34">
        <v>0.9</v>
      </c>
      <c r="B34">
        <v>1</v>
      </c>
      <c r="C34">
        <v>0.293297208538586</v>
      </c>
      <c r="D34">
        <v>0.1930344827586219</v>
      </c>
      <c r="E34">
        <v>0.39399999999999996</v>
      </c>
    </row>
    <row r="35" spans="1:5" ht="12.75">
      <c r="A35">
        <v>0</v>
      </c>
      <c r="B35">
        <v>1</v>
      </c>
      <c r="C35">
        <v>0.12657206342166835</v>
      </c>
      <c r="D35">
        <v>-0.00920576923077003</v>
      </c>
      <c r="E35">
        <v>-0.0658038615221117</v>
      </c>
    </row>
    <row r="36" spans="1:5" ht="12.75">
      <c r="A36">
        <v>0.7</v>
      </c>
      <c r="B36">
        <v>1</v>
      </c>
      <c r="C36">
        <v>0.28991750478927125</v>
      </c>
      <c r="D36">
        <v>0.1659590517241386</v>
      </c>
      <c r="E36">
        <v>0.201875</v>
      </c>
    </row>
    <row r="37" spans="1:5" ht="12.75">
      <c r="A37">
        <v>0.7</v>
      </c>
      <c r="B37">
        <v>1</v>
      </c>
      <c r="C37">
        <v>0.5118328201970425</v>
      </c>
      <c r="D37">
        <v>0.27191810344827727</v>
      </c>
      <c r="E37">
        <v>-0.04028352282946501</v>
      </c>
    </row>
    <row r="38" spans="1:5" ht="12.75">
      <c r="A38">
        <v>-0.3</v>
      </c>
      <c r="B38">
        <v>1</v>
      </c>
      <c r="C38">
        <v>-0.2538408717719068</v>
      </c>
      <c r="D38">
        <v>0.1096029258098232</v>
      </c>
      <c r="E38">
        <v>-0.1327038661435068</v>
      </c>
    </row>
    <row r="39" spans="1:5" ht="12.75">
      <c r="A39">
        <v>0.4</v>
      </c>
      <c r="B39">
        <v>1</v>
      </c>
      <c r="C39">
        <v>0.2205177150435762</v>
      </c>
      <c r="D39">
        <v>0.06445836491095247</v>
      </c>
      <c r="E39">
        <v>0.126875</v>
      </c>
    </row>
    <row r="40" spans="1:5" ht="12.75">
      <c r="A40">
        <v>-0.09999999999999964</v>
      </c>
      <c r="B40">
        <v>1</v>
      </c>
      <c r="C40">
        <v>0.07535744810744986</v>
      </c>
      <c r="D40">
        <v>-0.2415873015873033</v>
      </c>
      <c r="E40">
        <v>0.02887958701472974</v>
      </c>
    </row>
    <row r="41" spans="1:5" ht="12.75">
      <c r="A41">
        <v>0.2</v>
      </c>
      <c r="B41">
        <v>1</v>
      </c>
      <c r="C41">
        <v>-0.013279649979651965</v>
      </c>
      <c r="D41">
        <v>0.13875402930403002</v>
      </c>
      <c r="E41">
        <v>0.15957142857142798</v>
      </c>
    </row>
    <row r="42" spans="1:5" ht="12.75">
      <c r="A42">
        <v>0</v>
      </c>
      <c r="B42">
        <v>1</v>
      </c>
      <c r="C42">
        <v>-0.2055921855921866</v>
      </c>
      <c r="D42">
        <v>0.04931623931624002</v>
      </c>
      <c r="E42">
        <v>0.1445757754703266</v>
      </c>
    </row>
    <row r="43" spans="1:5" ht="12.75">
      <c r="A43">
        <v>-0.2</v>
      </c>
      <c r="B43">
        <v>1</v>
      </c>
      <c r="C43">
        <v>-0.10439298395606596</v>
      </c>
      <c r="D43">
        <v>-0.09477434782608805</v>
      </c>
      <c r="E43">
        <v>0.10544444444444397</v>
      </c>
    </row>
    <row r="44" spans="1:5" ht="12.75">
      <c r="A44">
        <v>-0.4</v>
      </c>
      <c r="B44">
        <v>1</v>
      </c>
      <c r="C44">
        <v>-0.05311948934806145</v>
      </c>
      <c r="D44">
        <v>0.10032344322344283</v>
      </c>
      <c r="E44">
        <v>-0.36222798382070137</v>
      </c>
    </row>
    <row r="45" spans="1:5" ht="12.75">
      <c r="A45">
        <v>0</v>
      </c>
      <c r="B45">
        <v>1</v>
      </c>
      <c r="C45">
        <v>-0.245064391314392</v>
      </c>
      <c r="D45">
        <v>0.15651282051282003</v>
      </c>
      <c r="E45">
        <v>0.047555555555555976</v>
      </c>
    </row>
    <row r="46" spans="1:5" ht="12.75">
      <c r="A46">
        <v>-0.2</v>
      </c>
      <c r="B46">
        <v>1</v>
      </c>
      <c r="C46">
        <v>0.08613039167654007</v>
      </c>
      <c r="D46">
        <v>-0.11846793478261008</v>
      </c>
      <c r="E46">
        <v>-0.02095775171112002</v>
      </c>
    </row>
    <row r="47" spans="1:5" ht="12.75">
      <c r="A47">
        <v>-0.1</v>
      </c>
      <c r="B47">
        <v>1</v>
      </c>
      <c r="C47">
        <v>0.038996049467102</v>
      </c>
      <c r="D47">
        <v>0.1074142857142859</v>
      </c>
      <c r="E47">
        <v>-0.12706766913317397</v>
      </c>
    </row>
    <row r="48" spans="1:5" ht="12.75">
      <c r="A48">
        <v>-0.2</v>
      </c>
      <c r="B48">
        <v>1</v>
      </c>
      <c r="C48">
        <v>-0.2168569935811313</v>
      </c>
      <c r="D48">
        <v>-0.07489890282131617</v>
      </c>
      <c r="E48">
        <v>0.04875000000000007</v>
      </c>
    </row>
    <row r="49" spans="1:5" ht="12.75">
      <c r="A49">
        <v>0</v>
      </c>
      <c r="B49">
        <v>1</v>
      </c>
      <c r="C49">
        <v>0.09381540773139496</v>
      </c>
      <c r="D49">
        <v>0.03143301282051253</v>
      </c>
      <c r="E49">
        <v>-0.042247503440214995</v>
      </c>
    </row>
    <row r="50" spans="1:5" ht="12.75">
      <c r="A50">
        <v>-0.1999999999999993</v>
      </c>
      <c r="B50">
        <v>1</v>
      </c>
      <c r="C50">
        <v>0.024365384615384993</v>
      </c>
      <c r="D50">
        <v>-0.2569444444444449</v>
      </c>
      <c r="E50">
        <v>0.011338401450199894</v>
      </c>
    </row>
    <row r="51" spans="1:5" ht="12.75">
      <c r="A51">
        <v>-0.10000000000000053</v>
      </c>
      <c r="B51">
        <v>1</v>
      </c>
      <c r="C51">
        <v>0.031998644224523254</v>
      </c>
      <c r="D51">
        <v>-0.20913164767331502</v>
      </c>
      <c r="E51">
        <v>0.047974343905356744</v>
      </c>
    </row>
    <row r="52" spans="1:5" ht="12.75">
      <c r="A52">
        <v>0.3</v>
      </c>
      <c r="B52">
        <v>1</v>
      </c>
      <c r="C52">
        <v>0.009596678876677967</v>
      </c>
      <c r="D52">
        <v>0.14045282051281996</v>
      </c>
      <c r="E52">
        <v>0.17067541461067207</v>
      </c>
    </row>
    <row r="53" spans="1:5" ht="12.75">
      <c r="A53">
        <v>-0.2</v>
      </c>
      <c r="B53">
        <v>1</v>
      </c>
      <c r="C53">
        <v>-0.0804558816917833</v>
      </c>
      <c r="D53">
        <v>-0.04837862318840677</v>
      </c>
      <c r="E53">
        <v>-0.05090470120228666</v>
      </c>
    </row>
    <row r="54" spans="1:5" ht="12.75">
      <c r="A54">
        <v>0.6</v>
      </c>
      <c r="B54">
        <v>1</v>
      </c>
      <c r="C54">
        <v>0.08004706528039669</v>
      </c>
      <c r="D54">
        <v>0.11169145299145329</v>
      </c>
      <c r="E54">
        <v>0.4616666666666666</v>
      </c>
    </row>
    <row r="55" spans="1:5" ht="12.75">
      <c r="A55">
        <v>-0.2</v>
      </c>
      <c r="B55">
        <v>1</v>
      </c>
      <c r="C55">
        <v>-0.04264344979256999</v>
      </c>
      <c r="D55">
        <v>-0.2530899810066485</v>
      </c>
      <c r="E55">
        <v>0.007541206976783362</v>
      </c>
    </row>
    <row r="56" spans="1:5" ht="12.75">
      <c r="A56">
        <v>0.4</v>
      </c>
      <c r="B56">
        <v>1</v>
      </c>
      <c r="C56">
        <v>0.1274031427817127</v>
      </c>
      <c r="D56">
        <v>0.13525934065933995</v>
      </c>
      <c r="E56">
        <v>0.0972782518484343</v>
      </c>
    </row>
    <row r="57" spans="1:5" ht="12.75">
      <c r="A57">
        <v>0.1999999999999993</v>
      </c>
      <c r="B57">
        <v>1</v>
      </c>
      <c r="C57">
        <v>-0.12124042145594001</v>
      </c>
      <c r="D57">
        <v>0.20586206896551817</v>
      </c>
      <c r="E57">
        <v>0.08414211497460007</v>
      </c>
    </row>
    <row r="58" spans="1:5" ht="12.75">
      <c r="A58">
        <v>0.2</v>
      </c>
      <c r="B58">
        <v>1</v>
      </c>
      <c r="C58">
        <v>0.056318133260050016</v>
      </c>
      <c r="D58">
        <v>0.032199681477941944</v>
      </c>
      <c r="E58">
        <v>0.142857142857142</v>
      </c>
    </row>
    <row r="59" spans="1:5" ht="12.75">
      <c r="A59">
        <v>0</v>
      </c>
      <c r="B59">
        <v>1</v>
      </c>
      <c r="C59">
        <v>0.022346776030988297</v>
      </c>
      <c r="D59">
        <v>-0.14305194805194998</v>
      </c>
      <c r="E59">
        <v>0.2597495227336117</v>
      </c>
    </row>
    <row r="60" spans="1:5" ht="12.75">
      <c r="A60">
        <v>0.1</v>
      </c>
      <c r="B60">
        <v>1</v>
      </c>
      <c r="C60">
        <v>-0.014802027422719966</v>
      </c>
      <c r="D60">
        <v>0.07313003663003748</v>
      </c>
      <c r="E60">
        <v>0.08905360701550247</v>
      </c>
    </row>
    <row r="61" spans="1:5" ht="12.75">
      <c r="A61">
        <v>-0.2</v>
      </c>
      <c r="B61">
        <v>1</v>
      </c>
      <c r="C61">
        <v>0.026709956709957516</v>
      </c>
      <c r="D61">
        <v>-0.21457792207792498</v>
      </c>
      <c r="E61">
        <v>0.09134790893488248</v>
      </c>
    </row>
    <row r="62" spans="1:5" ht="12.75">
      <c r="A62">
        <v>0</v>
      </c>
      <c r="B62">
        <v>1</v>
      </c>
      <c r="C62">
        <v>0.04957968536461673</v>
      </c>
      <c r="D62">
        <v>0.026833067898284955</v>
      </c>
      <c r="E62">
        <v>-0.062129629629630014</v>
      </c>
    </row>
    <row r="63" spans="1:5" ht="12.75">
      <c r="A63">
        <v>0</v>
      </c>
      <c r="B63">
        <v>1</v>
      </c>
      <c r="C63">
        <v>-0.09056009615384641</v>
      </c>
      <c r="D63">
        <v>-0.19772836538461513</v>
      </c>
      <c r="E63">
        <v>0.1527085842404714</v>
      </c>
    </row>
    <row r="64" spans="1:5" ht="12.75">
      <c r="A64">
        <v>0.09999999999999964</v>
      </c>
      <c r="B64">
        <v>1</v>
      </c>
      <c r="C64">
        <v>-0.22584417306831128</v>
      </c>
      <c r="D64">
        <v>0.13235109717868365</v>
      </c>
      <c r="E64">
        <v>0.02125</v>
      </c>
    </row>
    <row r="65" spans="1:5" ht="12.75">
      <c r="A65">
        <v>-0.4</v>
      </c>
      <c r="B65">
        <v>1</v>
      </c>
      <c r="C65">
        <v>0.06253205128205182</v>
      </c>
      <c r="D65">
        <v>-0.1711111111111115</v>
      </c>
      <c r="E65">
        <v>-0.4746296296296298</v>
      </c>
    </row>
    <row r="66" spans="1:5" ht="12.75">
      <c r="A66">
        <v>0.2</v>
      </c>
      <c r="B66">
        <v>1</v>
      </c>
      <c r="C66">
        <v>0.011157279349002014</v>
      </c>
      <c r="D66">
        <v>0.12372641025641001</v>
      </c>
      <c r="E66">
        <v>0.07377777777777798</v>
      </c>
    </row>
    <row r="67" spans="1:5" ht="12.75">
      <c r="A67">
        <v>-0.1</v>
      </c>
      <c r="B67">
        <v>1</v>
      </c>
      <c r="C67">
        <v>-0.05856423126335903</v>
      </c>
      <c r="D67">
        <v>0.008438816256207259</v>
      </c>
      <c r="E67">
        <v>0.0002312483680045784</v>
      </c>
    </row>
    <row r="68" spans="1:5" ht="12.75">
      <c r="A68">
        <v>-0.2</v>
      </c>
      <c r="B68">
        <v>1</v>
      </c>
      <c r="C68">
        <v>-0.05896229328058744</v>
      </c>
      <c r="D68">
        <v>0.06878325569358246</v>
      </c>
      <c r="E68">
        <v>-0.140980465856555</v>
      </c>
    </row>
    <row r="69" spans="1:5" ht="12.75">
      <c r="A69">
        <v>-0.4</v>
      </c>
      <c r="B69">
        <v>1</v>
      </c>
      <c r="C69">
        <v>0.06144983912724</v>
      </c>
      <c r="D69">
        <v>-0.24745835686053502</v>
      </c>
      <c r="E69">
        <v>-0.08453584403194003</v>
      </c>
    </row>
    <row r="70" spans="1:5" ht="12.75">
      <c r="A70">
        <v>0.09999999999999964</v>
      </c>
      <c r="B70">
        <v>1</v>
      </c>
      <c r="C70">
        <v>0.4538736442245234</v>
      </c>
      <c r="D70">
        <v>-0.2589233143399817</v>
      </c>
      <c r="E70">
        <v>-0.12921502694765494</v>
      </c>
    </row>
    <row r="71" spans="1:5" ht="12.75">
      <c r="A71">
        <v>0.1999999999999993</v>
      </c>
      <c r="B71">
        <v>1</v>
      </c>
      <c r="C71">
        <v>0.1404200708295534</v>
      </c>
      <c r="D71">
        <v>0.04584312957157813</v>
      </c>
      <c r="E71">
        <v>-0.01778336302418504</v>
      </c>
    </row>
    <row r="72" spans="1:5" ht="12.75">
      <c r="A72">
        <v>0.3</v>
      </c>
      <c r="B72">
        <v>1</v>
      </c>
      <c r="C72">
        <v>0.3357635467980284</v>
      </c>
      <c r="D72">
        <v>0.1423204022988514</v>
      </c>
      <c r="E72">
        <v>-0.18534731438516502</v>
      </c>
    </row>
    <row r="73" spans="1:5" ht="12.75">
      <c r="A73">
        <v>-0.4</v>
      </c>
      <c r="B73">
        <v>1</v>
      </c>
      <c r="C73">
        <v>-0.258928962148962</v>
      </c>
      <c r="D73">
        <v>0.163279743589744</v>
      </c>
      <c r="E73">
        <v>-0.20042857142857198</v>
      </c>
    </row>
    <row r="74" spans="1:5" ht="12.75">
      <c r="A74">
        <v>-0.09999999999999964</v>
      </c>
      <c r="B74">
        <v>1</v>
      </c>
      <c r="C74">
        <v>0.1256384182946686</v>
      </c>
      <c r="D74">
        <v>-0.1918487357549863</v>
      </c>
      <c r="E74">
        <v>-0.11341045797580251</v>
      </c>
    </row>
    <row r="75" spans="1:5" ht="12.75">
      <c r="A75">
        <v>-0.6</v>
      </c>
      <c r="B75">
        <v>1</v>
      </c>
      <c r="C75">
        <v>-0.2662493458922041</v>
      </c>
      <c r="D75">
        <v>0.08702838827838852</v>
      </c>
      <c r="E75">
        <v>-0.3145918367346943</v>
      </c>
    </row>
    <row r="76" spans="1:5" ht="12.75">
      <c r="A76">
        <v>-0.5</v>
      </c>
      <c r="B76">
        <v>1</v>
      </c>
      <c r="C76">
        <v>-0.08056901803121337</v>
      </c>
      <c r="D76">
        <v>-0.10873414266892668</v>
      </c>
      <c r="E76">
        <v>-0.13833333333333334</v>
      </c>
    </row>
    <row r="77" spans="1:5" ht="12.75">
      <c r="A77">
        <v>-0.1</v>
      </c>
      <c r="B77">
        <v>1</v>
      </c>
      <c r="C77">
        <v>-0.01078220675913244</v>
      </c>
      <c r="D77">
        <v>-0.05923396739130504</v>
      </c>
      <c r="E77">
        <v>0.07148896946767125</v>
      </c>
    </row>
    <row r="78" spans="1:5" ht="12.75">
      <c r="A78">
        <v>-0.5</v>
      </c>
      <c r="B78">
        <v>1</v>
      </c>
      <c r="C78">
        <v>-0.13257609057609</v>
      </c>
      <c r="D78">
        <v>0.10786463536463389</v>
      </c>
      <c r="E78">
        <v>-0.39455555555555594</v>
      </c>
    </row>
    <row r="79" spans="1:5" ht="12.75">
      <c r="A79">
        <v>-0.1</v>
      </c>
      <c r="B79">
        <v>1</v>
      </c>
      <c r="C79">
        <v>-0.06759467744035429</v>
      </c>
      <c r="D79">
        <v>-0.047121428571428564</v>
      </c>
      <c r="E79">
        <v>0.0649913547335543</v>
      </c>
    </row>
    <row r="80" spans="1:5" ht="12.75">
      <c r="A80">
        <v>-0.7</v>
      </c>
      <c r="B80">
        <v>1</v>
      </c>
      <c r="C80">
        <v>-0.23131130854721169</v>
      </c>
      <c r="D80">
        <v>-0.024283385093168436</v>
      </c>
      <c r="E80">
        <v>-0.29103266596105665</v>
      </c>
    </row>
    <row r="81" spans="1:5" ht="12.75">
      <c r="A81">
        <v>0.09999999999999964</v>
      </c>
      <c r="B81">
        <v>1</v>
      </c>
      <c r="C81">
        <v>-0.23940510399562162</v>
      </c>
      <c r="D81">
        <v>0.15770730706075642</v>
      </c>
      <c r="E81">
        <v>0.20738095238095164</v>
      </c>
    </row>
    <row r="82" spans="1:5" ht="12.75">
      <c r="A82">
        <v>-0.6</v>
      </c>
      <c r="B82">
        <v>1</v>
      </c>
      <c r="C82">
        <v>-0.3001660561660575</v>
      </c>
      <c r="D82">
        <v>0.22626602564102494</v>
      </c>
      <c r="E82">
        <v>-0.38860640996197504</v>
      </c>
    </row>
    <row r="83" spans="1:5" ht="12.75">
      <c r="A83">
        <v>0.09999999999999964</v>
      </c>
      <c r="B83">
        <v>1</v>
      </c>
      <c r="C83">
        <v>-0.05042266727267005</v>
      </c>
      <c r="D83">
        <v>0.08821388888889001</v>
      </c>
      <c r="E83">
        <v>0.06314153895133168</v>
      </c>
    </row>
    <row r="84" spans="1:5" ht="12.75">
      <c r="A84">
        <v>-0.2</v>
      </c>
      <c r="B84">
        <v>1</v>
      </c>
      <c r="C84">
        <v>-0.1650520688746725</v>
      </c>
      <c r="D84">
        <v>0.04024960184742743</v>
      </c>
      <c r="E84">
        <v>-0.020129159345214975</v>
      </c>
    </row>
    <row r="85" spans="1:5" ht="12.75">
      <c r="A85">
        <v>0</v>
      </c>
      <c r="B85">
        <v>1</v>
      </c>
      <c r="C85">
        <v>-0.2794900891391043</v>
      </c>
      <c r="D85">
        <v>0.16803483462350555</v>
      </c>
      <c r="E85">
        <v>0.17357142857142854</v>
      </c>
    </row>
    <row r="86" spans="1:5" ht="12.75">
      <c r="A86">
        <v>-0.1999999999999993</v>
      </c>
      <c r="B86">
        <v>1</v>
      </c>
      <c r="C86">
        <v>-0.01752747252747202</v>
      </c>
      <c r="D86">
        <v>-0.21118681318681407</v>
      </c>
      <c r="E86">
        <v>-0.06027401072564018</v>
      </c>
    </row>
    <row r="87" spans="1:5" ht="12.75">
      <c r="A87">
        <v>0.6</v>
      </c>
      <c r="B87">
        <v>1</v>
      </c>
      <c r="C87">
        <v>0.14772502622879835</v>
      </c>
      <c r="D87">
        <v>0.1570440170940166</v>
      </c>
      <c r="E87">
        <v>0.27944444444444505</v>
      </c>
    </row>
    <row r="88" spans="1:5" ht="12.75">
      <c r="A88">
        <v>0.1</v>
      </c>
      <c r="B88">
        <v>1</v>
      </c>
      <c r="C88">
        <v>-0.1394951691165986</v>
      </c>
      <c r="D88">
        <v>0.09424285714285707</v>
      </c>
      <c r="E88">
        <v>0.20405424521029566</v>
      </c>
    </row>
    <row r="89" spans="1:5" ht="12.75">
      <c r="A89">
        <v>0</v>
      </c>
      <c r="B89">
        <v>1</v>
      </c>
      <c r="C89">
        <v>0.009835703070077528</v>
      </c>
      <c r="D89">
        <v>0.03411710164835119</v>
      </c>
      <c r="E89">
        <v>-0.013510118978297514</v>
      </c>
    </row>
    <row r="90" spans="1:5" ht="12.75">
      <c r="A90">
        <v>0.09999999999999964</v>
      </c>
      <c r="B90">
        <v>1</v>
      </c>
      <c r="C90">
        <v>-0.007554978971645563</v>
      </c>
      <c r="D90">
        <v>0.11717948717948652</v>
      </c>
      <c r="E90">
        <v>-0.05814814814814776</v>
      </c>
    </row>
    <row r="91" spans="1:5" ht="12.75">
      <c r="A91">
        <v>-0.09999999999999964</v>
      </c>
      <c r="B91">
        <v>1</v>
      </c>
      <c r="C91">
        <v>-0.18820529605409875</v>
      </c>
      <c r="D91">
        <v>0.03439162784679123</v>
      </c>
      <c r="E91">
        <v>0.056773485295201265</v>
      </c>
    </row>
    <row r="92" spans="1:5" ht="12.75">
      <c r="A92">
        <v>-0.6000000000000005</v>
      </c>
      <c r="B92">
        <v>1</v>
      </c>
      <c r="C92">
        <v>-0.6101271645021624</v>
      </c>
      <c r="D92">
        <v>-0.019090909090910158</v>
      </c>
      <c r="E92">
        <v>0.046724137931034804</v>
      </c>
    </row>
    <row r="93" spans="1:5" ht="12.75">
      <c r="A93">
        <v>-0.5</v>
      </c>
      <c r="B93">
        <v>1</v>
      </c>
      <c r="C93">
        <v>-0.1601078776486667</v>
      </c>
      <c r="D93">
        <v>0.10994999999999994</v>
      </c>
      <c r="E93">
        <v>-0.6537012047871765</v>
      </c>
    </row>
    <row r="94" spans="1:5" ht="12.75">
      <c r="A94">
        <v>-0.39999999999999947</v>
      </c>
      <c r="B94">
        <v>1</v>
      </c>
      <c r="C94">
        <v>-0.36495190522602505</v>
      </c>
      <c r="D94">
        <v>0.018256172839505036</v>
      </c>
      <c r="E94">
        <v>0.13120013356506002</v>
      </c>
    </row>
    <row r="95" spans="1:5" ht="12.75">
      <c r="A95">
        <v>0.2</v>
      </c>
      <c r="B95">
        <v>1</v>
      </c>
      <c r="C95">
        <v>0.07464609670570146</v>
      </c>
      <c r="D95">
        <v>0.18734267399267426</v>
      </c>
      <c r="E95">
        <v>-0.026530612244898562</v>
      </c>
    </row>
    <row r="96" spans="1:5" ht="12.75">
      <c r="A96">
        <v>-0.4</v>
      </c>
      <c r="B96">
        <v>1</v>
      </c>
      <c r="C96">
        <v>-0.09759526506286134</v>
      </c>
      <c r="D96">
        <v>0.02478548676995855</v>
      </c>
      <c r="E96">
        <v>-0.16938775510204143</v>
      </c>
    </row>
    <row r="97" spans="1:5" ht="12.75">
      <c r="A97">
        <v>0.2</v>
      </c>
      <c r="B97">
        <v>1</v>
      </c>
      <c r="C97">
        <v>-0.1585701792359683</v>
      </c>
      <c r="D97">
        <v>0.08821388888889</v>
      </c>
      <c r="E97">
        <v>0.2605322721435884</v>
      </c>
    </row>
    <row r="98" spans="1:5" ht="12.75">
      <c r="A98">
        <v>0.3</v>
      </c>
      <c r="B98">
        <v>1</v>
      </c>
      <c r="C98">
        <v>-0.0677298709227286</v>
      </c>
      <c r="D98">
        <v>0.13525934065933992</v>
      </c>
      <c r="E98">
        <v>0.31982651218478575</v>
      </c>
    </row>
    <row r="99" spans="1:5" ht="12.75">
      <c r="A99">
        <v>0</v>
      </c>
      <c r="B99">
        <v>1</v>
      </c>
      <c r="C99">
        <v>-0.11240790815790874</v>
      </c>
      <c r="D99">
        <v>0.07245444139194124</v>
      </c>
      <c r="E99">
        <v>0.12568142846463876</v>
      </c>
    </row>
    <row r="100" spans="1:5" ht="12.75">
      <c r="A100">
        <v>-0.5</v>
      </c>
      <c r="B100">
        <v>1</v>
      </c>
      <c r="C100">
        <v>0.011449839127240014</v>
      </c>
      <c r="D100">
        <v>-0.24745835686053502</v>
      </c>
      <c r="E100">
        <v>-0.1957477352444375</v>
      </c>
    </row>
    <row r="101" spans="1:5" ht="12.75">
      <c r="A101">
        <v>0.4</v>
      </c>
      <c r="B101">
        <v>1</v>
      </c>
      <c r="C101">
        <v>0.20545868813725995</v>
      </c>
      <c r="D101">
        <v>0.1054645354645343</v>
      </c>
      <c r="E101">
        <v>0.05195310282817437</v>
      </c>
    </row>
    <row r="102" spans="1:5" ht="12.75">
      <c r="A102">
        <v>0</v>
      </c>
      <c r="B102">
        <v>1</v>
      </c>
      <c r="C102">
        <v>-0.03521056280844143</v>
      </c>
      <c r="D102">
        <v>0.022999772484244244</v>
      </c>
      <c r="E102">
        <v>0.07116046474806437</v>
      </c>
    </row>
    <row r="103" spans="1:5" ht="12.75">
      <c r="A103">
        <v>0.3000000000000007</v>
      </c>
      <c r="B103">
        <v>1</v>
      </c>
      <c r="C103">
        <v>0.21924633699633814</v>
      </c>
      <c r="D103">
        <v>-0.22575396825396982</v>
      </c>
      <c r="E103">
        <v>0.20710550028964173</v>
      </c>
    </row>
    <row r="104" spans="1:5" ht="12.75">
      <c r="A104">
        <v>-0.1999999999999993</v>
      </c>
      <c r="B104">
        <v>1</v>
      </c>
      <c r="C104">
        <v>0.017579670329671632</v>
      </c>
      <c r="D104">
        <v>-0.2365873015873034</v>
      </c>
      <c r="E104">
        <v>-0.007208837835113317</v>
      </c>
    </row>
    <row r="105" spans="1:5" ht="12.75">
      <c r="A105">
        <v>0</v>
      </c>
      <c r="B105">
        <v>1</v>
      </c>
      <c r="C105">
        <v>-0.03993548489768169</v>
      </c>
      <c r="D105">
        <v>0.026833067898284955</v>
      </c>
      <c r="E105">
        <v>0.03297619047619005</v>
      </c>
    </row>
    <row r="106" spans="1:5" ht="12.75">
      <c r="A106">
        <v>0.3</v>
      </c>
      <c r="B106">
        <v>1</v>
      </c>
      <c r="C106">
        <v>0.1631618344793543</v>
      </c>
      <c r="D106">
        <v>0.035923443223442875</v>
      </c>
      <c r="E106">
        <v>0.11514454121489434</v>
      </c>
    </row>
    <row r="107" spans="1:5" ht="12.75">
      <c r="A107">
        <v>0</v>
      </c>
      <c r="B107">
        <v>1</v>
      </c>
      <c r="C107">
        <v>0.03875483027790505</v>
      </c>
      <c r="D107">
        <v>-0.05923396739130504</v>
      </c>
      <c r="E107">
        <v>0.16807778677651006</v>
      </c>
    </row>
    <row r="108" spans="1:5" ht="12.75">
      <c r="A108">
        <v>-0.10000000000000142</v>
      </c>
      <c r="B108">
        <v>1</v>
      </c>
      <c r="C108">
        <v>0.07509006669094805</v>
      </c>
      <c r="D108">
        <v>-0.23541446208113143</v>
      </c>
      <c r="E108">
        <v>-0.06281334561031333</v>
      </c>
    </row>
    <row r="109" spans="1:5" ht="12.75">
      <c r="A109">
        <v>-0.7</v>
      </c>
      <c r="B109">
        <v>1</v>
      </c>
      <c r="C109">
        <v>-0.3832743226601</v>
      </c>
      <c r="D109">
        <v>0.17441810344827735</v>
      </c>
      <c r="E109">
        <v>-0.4509081601351299</v>
      </c>
    </row>
    <row r="110" spans="1:5" ht="12.75">
      <c r="A110">
        <v>0.2</v>
      </c>
      <c r="B110">
        <v>1</v>
      </c>
      <c r="C110">
        <v>0.1476517736129028</v>
      </c>
      <c r="D110">
        <v>0.0003152799581357113</v>
      </c>
      <c r="E110">
        <v>0.10610755284434996</v>
      </c>
    </row>
    <row r="111" spans="1:5" ht="12.75">
      <c r="A111">
        <v>0.1</v>
      </c>
      <c r="B111">
        <v>1</v>
      </c>
      <c r="C111">
        <v>0.010504535387982017</v>
      </c>
      <c r="D111">
        <v>0.163279743589744</v>
      </c>
      <c r="E111">
        <v>-0.014555555555556054</v>
      </c>
    </row>
    <row r="112" spans="1:5" ht="12.75">
      <c r="A112">
        <v>-0.4</v>
      </c>
      <c r="B112">
        <v>1</v>
      </c>
      <c r="C112">
        <v>-0.1479731395882066</v>
      </c>
      <c r="D112">
        <v>-0.12342938076416501</v>
      </c>
      <c r="E112">
        <v>-0.03185433267292829</v>
      </c>
    </row>
    <row r="113" spans="1:5" ht="12.75">
      <c r="A113">
        <v>-0.2</v>
      </c>
      <c r="B113">
        <v>1</v>
      </c>
      <c r="C113">
        <v>-0.27624023692332</v>
      </c>
      <c r="D113">
        <v>-0.029140062111802145</v>
      </c>
      <c r="E113">
        <v>0.13957142857142807</v>
      </c>
    </row>
    <row r="114" spans="1:5" ht="12.75">
      <c r="A114">
        <v>0.2</v>
      </c>
      <c r="B114">
        <v>1</v>
      </c>
      <c r="C114">
        <v>0.12892152380496996</v>
      </c>
      <c r="D114">
        <v>0.163279743589744</v>
      </c>
      <c r="E114">
        <v>-0.10399999999999991</v>
      </c>
    </row>
    <row r="115" spans="1:5" ht="12.75">
      <c r="A115">
        <v>0</v>
      </c>
      <c r="B115">
        <v>1</v>
      </c>
      <c r="C115">
        <v>-0.06147083151527669</v>
      </c>
      <c r="D115">
        <v>0.026829344729344444</v>
      </c>
      <c r="E115">
        <v>0.0696913580246911</v>
      </c>
    </row>
    <row r="116" spans="1:5" ht="12.75">
      <c r="A116">
        <v>0.5</v>
      </c>
      <c r="B116">
        <v>1</v>
      </c>
      <c r="C116">
        <v>0.10233587592962629</v>
      </c>
      <c r="D116">
        <v>0.14686480186480122</v>
      </c>
      <c r="E116">
        <v>0.28375</v>
      </c>
    </row>
    <row r="117" spans="1:5" ht="12.75">
      <c r="A117">
        <v>-0.09999999999999964</v>
      </c>
      <c r="B117">
        <v>1</v>
      </c>
      <c r="C117">
        <v>0.1935595577262248</v>
      </c>
      <c r="D117">
        <v>-0.14983998100664828</v>
      </c>
      <c r="E117">
        <v>-0.15034829573592332</v>
      </c>
    </row>
    <row r="118" spans="1:5" ht="12.75">
      <c r="A118">
        <v>0</v>
      </c>
      <c r="B118">
        <v>1</v>
      </c>
      <c r="C118">
        <v>0.11418665386337756</v>
      </c>
      <c r="D118">
        <v>0.03720219435736727</v>
      </c>
      <c r="E118">
        <v>-0.20121669332095493</v>
      </c>
    </row>
    <row r="119" spans="1:5" ht="12.75">
      <c r="A119">
        <v>0.6</v>
      </c>
      <c r="B119">
        <v>1</v>
      </c>
      <c r="C119">
        <v>0.1273563034188025</v>
      </c>
      <c r="D119">
        <v>0.21364983974358998</v>
      </c>
      <c r="E119">
        <v>0.24303571428571374</v>
      </c>
    </row>
    <row r="120" spans="1:5" ht="12.75">
      <c r="A120">
        <v>-0.2</v>
      </c>
      <c r="B120">
        <v>1</v>
      </c>
      <c r="C120">
        <v>-0.010766448305874976</v>
      </c>
      <c r="D120">
        <v>-0.073921467391305</v>
      </c>
      <c r="E120">
        <v>-0.0340972222222225</v>
      </c>
    </row>
    <row r="121" spans="1:5" ht="12.75">
      <c r="A121">
        <v>0.3</v>
      </c>
      <c r="B121">
        <v>1</v>
      </c>
      <c r="C121">
        <v>0.08161259391212203</v>
      </c>
      <c r="D121">
        <v>0.025673076923075924</v>
      </c>
      <c r="E121">
        <v>0.14546357727493406</v>
      </c>
    </row>
    <row r="122" spans="1:5" ht="12.75">
      <c r="A122">
        <v>0.1</v>
      </c>
      <c r="B122">
        <v>1</v>
      </c>
      <c r="C122">
        <v>0.09876769943020003</v>
      </c>
      <c r="D122">
        <v>0.23670384615384488</v>
      </c>
      <c r="E122">
        <v>-0.16135843605260503</v>
      </c>
    </row>
    <row r="123" spans="1:5" ht="12.75">
      <c r="A123">
        <v>0.3</v>
      </c>
      <c r="B123">
        <v>1</v>
      </c>
      <c r="C123">
        <v>0.13313011679070716</v>
      </c>
      <c r="D123">
        <v>0.10777939244663567</v>
      </c>
      <c r="E123">
        <v>0.12499041776157149</v>
      </c>
    </row>
    <row r="124" spans="1:5" ht="12.75">
      <c r="A124">
        <v>0.4</v>
      </c>
      <c r="B124">
        <v>1</v>
      </c>
      <c r="C124">
        <v>0.11206582900580668</v>
      </c>
      <c r="D124">
        <v>0.15562835775335837</v>
      </c>
      <c r="E124">
        <v>0.140714285714285</v>
      </c>
    </row>
    <row r="125" spans="1:5" ht="12.75">
      <c r="A125">
        <v>0.9</v>
      </c>
      <c r="B125">
        <v>1</v>
      </c>
      <c r="C125">
        <v>1.0032536375661372</v>
      </c>
      <c r="D125">
        <v>0.14488425925925785</v>
      </c>
      <c r="E125">
        <v>-0.3537600712926625</v>
      </c>
    </row>
    <row r="126" spans="1:5" ht="12.75">
      <c r="A126">
        <v>-0.1</v>
      </c>
      <c r="B126">
        <v>1</v>
      </c>
      <c r="C126">
        <v>-0.007134928196956025</v>
      </c>
      <c r="D126">
        <v>-0.058054347826088114</v>
      </c>
      <c r="E126">
        <v>0.011210317045680008</v>
      </c>
    </row>
    <row r="127" spans="1:5" ht="12.75">
      <c r="A127">
        <v>-0.09999999999999964</v>
      </c>
      <c r="B127">
        <v>1</v>
      </c>
      <c r="C127">
        <v>0.08087321937322006</v>
      </c>
      <c r="D127">
        <v>-0.23157407407407465</v>
      </c>
      <c r="E127">
        <v>-0.07000000000000009</v>
      </c>
    </row>
    <row r="128" spans="1:5" ht="12.75">
      <c r="A128">
        <v>0.2</v>
      </c>
      <c r="B128">
        <v>1</v>
      </c>
      <c r="C128">
        <v>-0.20931292306831134</v>
      </c>
      <c r="D128">
        <v>0.19203859717868377</v>
      </c>
      <c r="E128">
        <v>0.17125</v>
      </c>
    </row>
    <row r="129" spans="1:5" ht="12.75">
      <c r="A129">
        <v>0.1999999999999993</v>
      </c>
      <c r="B129">
        <v>1</v>
      </c>
      <c r="C129">
        <v>0.1560550849613349</v>
      </c>
      <c r="D129">
        <v>-0.09309873575498617</v>
      </c>
      <c r="E129">
        <v>-0.0004166666666662877</v>
      </c>
    </row>
    <row r="130" spans="1:5" ht="12.75">
      <c r="A130">
        <v>0.5</v>
      </c>
      <c r="B130">
        <v>1</v>
      </c>
      <c r="C130">
        <v>0.29028055597021</v>
      </c>
      <c r="D130">
        <v>0.09748668955565537</v>
      </c>
      <c r="E130">
        <v>0.16915382868367443</v>
      </c>
    </row>
    <row r="131" spans="1:5" ht="12.75">
      <c r="A131">
        <v>0</v>
      </c>
      <c r="B131">
        <v>1</v>
      </c>
      <c r="C131">
        <v>-0.22616785672820228</v>
      </c>
      <c r="D131">
        <v>0.12181208638105218</v>
      </c>
      <c r="E131">
        <v>0.10166666666666667</v>
      </c>
    </row>
    <row r="132" spans="1:5" ht="12.75">
      <c r="A132">
        <v>-0.09999999999999964</v>
      </c>
      <c r="B132">
        <v>1</v>
      </c>
      <c r="C132">
        <v>-0.05777553992466015</v>
      </c>
      <c r="D132">
        <v>-0.12455443322110149</v>
      </c>
      <c r="E132">
        <v>0.11055639723596178</v>
      </c>
    </row>
    <row r="133" spans="1:5" ht="12.75">
      <c r="A133">
        <v>0.1</v>
      </c>
      <c r="B133">
        <v>1</v>
      </c>
      <c r="C133">
        <v>-0.24518699712985573</v>
      </c>
      <c r="D133">
        <v>0.10032344322344283</v>
      </c>
      <c r="E133">
        <v>0.30201151206265286</v>
      </c>
    </row>
    <row r="134" spans="1:5" ht="12.75">
      <c r="A134">
        <v>-0.2</v>
      </c>
      <c r="B134">
        <v>1</v>
      </c>
      <c r="C134">
        <v>0.047914088278186696</v>
      </c>
      <c r="D134">
        <v>-0.07897862318840672</v>
      </c>
      <c r="E134">
        <v>-0.124068031476265</v>
      </c>
    </row>
    <row r="135" spans="1:5" ht="12.75">
      <c r="A135">
        <v>0.8</v>
      </c>
      <c r="B135">
        <v>1</v>
      </c>
      <c r="C135">
        <v>0.16966725296725</v>
      </c>
      <c r="D135">
        <v>0.081330952380954</v>
      </c>
      <c r="E135">
        <v>0.4790255514410819</v>
      </c>
    </row>
    <row r="136" spans="1:5" ht="12.75">
      <c r="A136">
        <v>0.10000000000000142</v>
      </c>
      <c r="B136">
        <v>1</v>
      </c>
      <c r="C136">
        <v>0.17547649572649635</v>
      </c>
      <c r="D136">
        <v>-0.24027777777777803</v>
      </c>
      <c r="E136">
        <v>0.1000598857711917</v>
      </c>
    </row>
    <row r="137" spans="1:5" ht="12.75">
      <c r="A137">
        <v>-0.09999999999999964</v>
      </c>
      <c r="B137">
        <v>1</v>
      </c>
      <c r="C137">
        <v>-0.029642551892550273</v>
      </c>
      <c r="D137">
        <v>-0.2415873015873033</v>
      </c>
      <c r="E137">
        <v>0.11309044018647658</v>
      </c>
    </row>
    <row r="138" spans="1:5" ht="12.75">
      <c r="A138">
        <v>-0.5</v>
      </c>
      <c r="B138">
        <v>1</v>
      </c>
      <c r="C138">
        <v>-0.18831368901129242</v>
      </c>
      <c r="D138">
        <v>0.06878325569358246</v>
      </c>
      <c r="E138">
        <v>-0.34466429452791253</v>
      </c>
    </row>
    <row r="139" spans="1:5" ht="12.75">
      <c r="A139">
        <v>-0.2</v>
      </c>
      <c r="B139">
        <v>1</v>
      </c>
      <c r="C139">
        <v>-0.26605593161627666</v>
      </c>
      <c r="D139">
        <v>0.08181208638105214</v>
      </c>
      <c r="E139">
        <v>-0.022592592592592275</v>
      </c>
    </row>
    <row r="140" spans="1:5" ht="12.75">
      <c r="A140">
        <v>-0.1</v>
      </c>
      <c r="B140">
        <v>1</v>
      </c>
      <c r="C140">
        <v>0.04434053303018498</v>
      </c>
      <c r="D140">
        <v>0.0157316849816862</v>
      </c>
      <c r="E140">
        <v>-0.05999613119078623</v>
      </c>
    </row>
    <row r="141" spans="1:5" ht="12.75">
      <c r="A141">
        <v>0.3</v>
      </c>
      <c r="B141">
        <v>1</v>
      </c>
      <c r="C141">
        <v>0.08117035797251121</v>
      </c>
      <c r="D141">
        <v>0.10204983974359</v>
      </c>
      <c r="E141">
        <v>0.17323020350451007</v>
      </c>
    </row>
    <row r="142" spans="1:5" ht="12.75">
      <c r="A142">
        <v>-0.3</v>
      </c>
      <c r="B142">
        <v>1</v>
      </c>
      <c r="C142">
        <v>-0.29228372372625333</v>
      </c>
      <c r="D142">
        <v>0.13541890516890548</v>
      </c>
      <c r="E142">
        <v>-0.07358024691357995</v>
      </c>
    </row>
    <row r="143" spans="1:5" ht="12.75">
      <c r="A143">
        <v>-0.1</v>
      </c>
      <c r="B143">
        <v>1</v>
      </c>
      <c r="C143">
        <v>-0.0005218949984500121</v>
      </c>
      <c r="D143">
        <v>0.01569666666666807</v>
      </c>
      <c r="E143">
        <v>-0.09845577203566203</v>
      </c>
    </row>
    <row r="144" spans="1:5" ht="12.75">
      <c r="A144">
        <v>0.2</v>
      </c>
      <c r="B144">
        <v>1</v>
      </c>
      <c r="C144">
        <v>-0.11852727411477504</v>
      </c>
      <c r="D144">
        <v>0.23670384615384488</v>
      </c>
      <c r="E144">
        <v>0.10555554033688008</v>
      </c>
    </row>
    <row r="145" spans="1:5" ht="12.75">
      <c r="A145">
        <v>-0.39999999999999947</v>
      </c>
      <c r="B145">
        <v>1</v>
      </c>
      <c r="C145">
        <v>-0.04982838441890166</v>
      </c>
      <c r="D145">
        <v>0.12770730706075648</v>
      </c>
      <c r="E145">
        <v>-0.5618382843201032</v>
      </c>
    </row>
    <row r="146" spans="1:5" ht="12.75">
      <c r="A146">
        <v>0.3</v>
      </c>
      <c r="B146">
        <v>1</v>
      </c>
      <c r="C146">
        <v>0.048887940226888596</v>
      </c>
      <c r="D146">
        <v>0.202802197802197</v>
      </c>
      <c r="E146">
        <v>0.09111111111111146</v>
      </c>
    </row>
    <row r="147" spans="1:5" ht="12.75">
      <c r="A147">
        <v>-0.2</v>
      </c>
      <c r="B147">
        <v>1</v>
      </c>
      <c r="C147">
        <v>0.03266945108981596</v>
      </c>
      <c r="D147">
        <v>-0.07714006211180209</v>
      </c>
      <c r="E147">
        <v>-0.03811487965516003</v>
      </c>
    </row>
    <row r="148" spans="1:5" ht="12.75">
      <c r="A148">
        <v>0.09999999999999964</v>
      </c>
      <c r="B148">
        <v>1</v>
      </c>
      <c r="C148">
        <v>-0.059930430680431246</v>
      </c>
      <c r="D148">
        <v>0.07245444139194124</v>
      </c>
      <c r="E148">
        <v>0.18010327372058627</v>
      </c>
    </row>
    <row r="149" spans="1:5" ht="12.75">
      <c r="A149">
        <v>-0.09999999999999964</v>
      </c>
      <c r="B149">
        <v>1</v>
      </c>
      <c r="C149">
        <v>0.0010281867748756898</v>
      </c>
      <c r="D149">
        <v>0.05371405819852994</v>
      </c>
      <c r="E149">
        <v>0.03061224489795857</v>
      </c>
    </row>
    <row r="150" spans="1:5" ht="12.75">
      <c r="A150">
        <v>-0.5</v>
      </c>
      <c r="B150">
        <v>1</v>
      </c>
      <c r="C150">
        <v>0.2474950107363881</v>
      </c>
      <c r="D150">
        <v>-0.0025809018567621023</v>
      </c>
      <c r="E150">
        <v>-0.6924444444444441</v>
      </c>
    </row>
    <row r="151" spans="1:5" ht="12.75">
      <c r="A151">
        <v>-0.1999999999999993</v>
      </c>
      <c r="B151">
        <v>1</v>
      </c>
      <c r="C151">
        <v>0.13993133653221643</v>
      </c>
      <c r="D151">
        <v>-0.24452160493827318</v>
      </c>
      <c r="E151">
        <v>-0.04159602139123179</v>
      </c>
    </row>
    <row r="152" spans="1:5" ht="12.75">
      <c r="A152">
        <v>0.3</v>
      </c>
      <c r="B152">
        <v>1</v>
      </c>
      <c r="C152">
        <v>0.22942309834415403</v>
      </c>
      <c r="D152">
        <v>-0.15620797720797802</v>
      </c>
      <c r="E152">
        <v>0.11933333333333404</v>
      </c>
    </row>
    <row r="153" spans="1:5" ht="12.75">
      <c r="A153">
        <v>-0.09999999999999964</v>
      </c>
      <c r="B153">
        <v>1</v>
      </c>
      <c r="C153">
        <v>0.06655907932223859</v>
      </c>
      <c r="D153">
        <v>-0.19544248575498613</v>
      </c>
      <c r="E153">
        <v>-0.13377768898869757</v>
      </c>
    </row>
    <row r="154" spans="1:5" ht="12.75">
      <c r="A154">
        <v>-0.4</v>
      </c>
      <c r="B154">
        <v>1</v>
      </c>
      <c r="C154">
        <v>-0.016735014280072846</v>
      </c>
      <c r="D154">
        <v>-0.1019816770186343</v>
      </c>
      <c r="E154">
        <v>-0.10167449845248279</v>
      </c>
    </row>
    <row r="155" spans="1:5" ht="12.75">
      <c r="A155">
        <v>-0.3</v>
      </c>
      <c r="B155">
        <v>1</v>
      </c>
      <c r="C155">
        <v>-0.016020728565787085</v>
      </c>
      <c r="D155">
        <v>-0.08912453416149146</v>
      </c>
      <c r="E155">
        <v>-0.08265306122449001</v>
      </c>
    </row>
    <row r="156" spans="1:5" ht="12.75">
      <c r="A156">
        <v>0</v>
      </c>
      <c r="B156">
        <v>1</v>
      </c>
      <c r="C156">
        <v>0.03757136862883886</v>
      </c>
      <c r="D156">
        <v>0.09273728123728114</v>
      </c>
      <c r="E156">
        <v>-0.00241536221549553</v>
      </c>
    </row>
    <row r="157" spans="1:5" ht="12.75">
      <c r="A157">
        <v>-0.1</v>
      </c>
      <c r="B157">
        <v>1</v>
      </c>
      <c r="C157">
        <v>0.08327980780517405</v>
      </c>
      <c r="D157">
        <v>0.056725395763655956</v>
      </c>
      <c r="E157">
        <v>-0.07763300311723205</v>
      </c>
    </row>
    <row r="158" spans="1:5" ht="12.75">
      <c r="A158">
        <v>0</v>
      </c>
      <c r="B158">
        <v>1</v>
      </c>
      <c r="C158">
        <v>-0.059930430680431246</v>
      </c>
      <c r="D158">
        <v>0.07245444139194124</v>
      </c>
      <c r="E158">
        <v>0.08201866536127878</v>
      </c>
    </row>
    <row r="159" spans="1:5" ht="12.75">
      <c r="A159">
        <v>-0.3</v>
      </c>
      <c r="B159">
        <v>1</v>
      </c>
      <c r="C159">
        <v>0.056768899541973755</v>
      </c>
      <c r="D159">
        <v>-0.05923396739130504</v>
      </c>
      <c r="E159">
        <v>-0.21805799541294876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6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>
    <row r="1" ht="12.75">
      <c r="A1">
        <v>17</v>
      </c>
    </row>
    <row r="2" spans="2:16" ht="12.75">
      <c r="B2" t="e">
        <f>COUNTIF(#REF!,"&lt;=-3.5")</f>
        <v>#REF!</v>
      </c>
      <c r="D2" t="e">
        <f>COUNTIF(#REF!,"&lt;=-3.5")</f>
        <v>#REF!</v>
      </c>
      <c r="F2" t="e">
        <f>COUNTIF(#REF!,"&lt;=-3.5")</f>
        <v>#REF!</v>
      </c>
      <c r="H2" t="e">
        <f>COUNTIF(#REF!,"&lt;=-3.5")</f>
        <v>#REF!</v>
      </c>
      <c r="J2" t="e">
        <f>COUNTIF(#REF!,"&lt;=-3.5")</f>
        <v>#REF!</v>
      </c>
      <c r="L2" t="e">
        <f>COUNTIF(#REF!,"&lt;=-3.5")</f>
        <v>#REF!</v>
      </c>
      <c r="N2" t="e">
        <f>COUNTIF(#REF!,"&lt;=-3.5")</f>
        <v>#REF!</v>
      </c>
      <c r="P2" t="e">
        <f>COUNTIF(#REF!,"&lt;=-3.5")</f>
        <v>#REF!</v>
      </c>
    </row>
    <row r="3" spans="2:16" ht="12.75">
      <c r="B3" t="e">
        <f>B2</f>
        <v>#REF!</v>
      </c>
      <c r="D3" t="e">
        <f>D2</f>
        <v>#REF!</v>
      </c>
      <c r="F3" t="e">
        <f>F2</f>
        <v>#REF!</v>
      </c>
      <c r="H3" t="e">
        <f>H2</f>
        <v>#REF!</v>
      </c>
      <c r="J3" t="e">
        <f>J2</f>
        <v>#REF!</v>
      </c>
      <c r="L3" t="e">
        <f>L2</f>
        <v>#REF!</v>
      </c>
      <c r="N3" t="e">
        <f>N2</f>
        <v>#REF!</v>
      </c>
      <c r="P3" t="e">
        <f>P2</f>
        <v>#REF!</v>
      </c>
    </row>
    <row r="4" spans="2:16" ht="12.75">
      <c r="B4" t="e">
        <f aca="true" t="shared" si="0" ref="B4:B67">B3</f>
        <v>#REF!</v>
      </c>
      <c r="D4" t="e">
        <f aca="true" t="shared" si="1" ref="D4:D67">D3</f>
        <v>#REF!</v>
      </c>
      <c r="F4" t="e">
        <f aca="true" t="shared" si="2" ref="F4:F67">F3</f>
        <v>#REF!</v>
      </c>
      <c r="H4" t="e">
        <f aca="true" t="shared" si="3" ref="H4:H67">H3</f>
        <v>#REF!</v>
      </c>
      <c r="J4" t="e">
        <f aca="true" t="shared" si="4" ref="J4:J67">J3</f>
        <v>#REF!</v>
      </c>
      <c r="L4" t="e">
        <f aca="true" t="shared" si="5" ref="L4:L67">L3</f>
        <v>#REF!</v>
      </c>
      <c r="N4" t="e">
        <f aca="true" t="shared" si="6" ref="N4:N67">N3</f>
        <v>#REF!</v>
      </c>
      <c r="P4" t="e">
        <f aca="true" t="shared" si="7" ref="P4:P67">P3</f>
        <v>#REF!</v>
      </c>
    </row>
    <row r="5" spans="2:16" ht="12.75">
      <c r="B5" t="e">
        <f t="shared" si="0"/>
        <v>#REF!</v>
      </c>
      <c r="D5" t="e">
        <f t="shared" si="1"/>
        <v>#REF!</v>
      </c>
      <c r="F5" t="e">
        <f t="shared" si="2"/>
        <v>#REF!</v>
      </c>
      <c r="H5" t="e">
        <f t="shared" si="3"/>
        <v>#REF!</v>
      </c>
      <c r="J5" t="e">
        <f t="shared" si="4"/>
        <v>#REF!</v>
      </c>
      <c r="L5" t="e">
        <f t="shared" si="5"/>
        <v>#REF!</v>
      </c>
      <c r="N5" t="e">
        <f t="shared" si="6"/>
        <v>#REF!</v>
      </c>
      <c r="P5" t="e">
        <f t="shared" si="7"/>
        <v>#REF!</v>
      </c>
    </row>
    <row r="6" spans="2:16" ht="12.75">
      <c r="B6" t="e">
        <f t="shared" si="0"/>
        <v>#REF!</v>
      </c>
      <c r="D6" t="e">
        <f t="shared" si="1"/>
        <v>#REF!</v>
      </c>
      <c r="F6" t="e">
        <f t="shared" si="2"/>
        <v>#REF!</v>
      </c>
      <c r="H6" t="e">
        <f t="shared" si="3"/>
        <v>#REF!</v>
      </c>
      <c r="J6" t="e">
        <f t="shared" si="4"/>
        <v>#REF!</v>
      </c>
      <c r="L6" t="e">
        <f t="shared" si="5"/>
        <v>#REF!</v>
      </c>
      <c r="N6" t="e">
        <f t="shared" si="6"/>
        <v>#REF!</v>
      </c>
      <c r="P6" t="e">
        <f t="shared" si="7"/>
        <v>#REF!</v>
      </c>
    </row>
    <row r="7" spans="2:16" ht="12.75">
      <c r="B7" t="e">
        <f t="shared" si="0"/>
        <v>#REF!</v>
      </c>
      <c r="D7" t="e">
        <f t="shared" si="1"/>
        <v>#REF!</v>
      </c>
      <c r="F7" t="e">
        <f t="shared" si="2"/>
        <v>#REF!</v>
      </c>
      <c r="H7" t="e">
        <f t="shared" si="3"/>
        <v>#REF!</v>
      </c>
      <c r="J7" t="e">
        <f t="shared" si="4"/>
        <v>#REF!</v>
      </c>
      <c r="L7" t="e">
        <f t="shared" si="5"/>
        <v>#REF!</v>
      </c>
      <c r="N7" t="e">
        <f t="shared" si="6"/>
        <v>#REF!</v>
      </c>
      <c r="P7" t="e">
        <f t="shared" si="7"/>
        <v>#REF!</v>
      </c>
    </row>
    <row r="8" spans="2:16" ht="12.75">
      <c r="B8" t="e">
        <f t="shared" si="0"/>
        <v>#REF!</v>
      </c>
      <c r="D8" t="e">
        <f t="shared" si="1"/>
        <v>#REF!</v>
      </c>
      <c r="F8" t="e">
        <f t="shared" si="2"/>
        <v>#REF!</v>
      </c>
      <c r="H8" t="e">
        <f t="shared" si="3"/>
        <v>#REF!</v>
      </c>
      <c r="J8" t="e">
        <f t="shared" si="4"/>
        <v>#REF!</v>
      </c>
      <c r="L8" t="e">
        <f t="shared" si="5"/>
        <v>#REF!</v>
      </c>
      <c r="N8" t="e">
        <f t="shared" si="6"/>
        <v>#REF!</v>
      </c>
      <c r="P8" t="e">
        <f t="shared" si="7"/>
        <v>#REF!</v>
      </c>
    </row>
    <row r="9" spans="2:16" ht="12.75">
      <c r="B9" t="e">
        <f t="shared" si="0"/>
        <v>#REF!</v>
      </c>
      <c r="D9" t="e">
        <f t="shared" si="1"/>
        <v>#REF!</v>
      </c>
      <c r="F9" t="e">
        <f t="shared" si="2"/>
        <v>#REF!</v>
      </c>
      <c r="H9" t="e">
        <f t="shared" si="3"/>
        <v>#REF!</v>
      </c>
      <c r="J9" t="e">
        <f t="shared" si="4"/>
        <v>#REF!</v>
      </c>
      <c r="L9" t="e">
        <f t="shared" si="5"/>
        <v>#REF!</v>
      </c>
      <c r="N9" t="e">
        <f t="shared" si="6"/>
        <v>#REF!</v>
      </c>
      <c r="P9" t="e">
        <f t="shared" si="7"/>
        <v>#REF!</v>
      </c>
    </row>
    <row r="10" spans="2:16" ht="12.75">
      <c r="B10" t="e">
        <f t="shared" si="0"/>
        <v>#REF!</v>
      </c>
      <c r="D10" t="e">
        <f t="shared" si="1"/>
        <v>#REF!</v>
      </c>
      <c r="F10" t="e">
        <f t="shared" si="2"/>
        <v>#REF!</v>
      </c>
      <c r="H10" t="e">
        <f t="shared" si="3"/>
        <v>#REF!</v>
      </c>
      <c r="J10" t="e">
        <f t="shared" si="4"/>
        <v>#REF!</v>
      </c>
      <c r="L10" t="e">
        <f t="shared" si="5"/>
        <v>#REF!</v>
      </c>
      <c r="N10" t="e">
        <f t="shared" si="6"/>
        <v>#REF!</v>
      </c>
      <c r="P10" t="e">
        <f t="shared" si="7"/>
        <v>#REF!</v>
      </c>
    </row>
    <row r="11" spans="2:16" ht="12.75">
      <c r="B11" t="e">
        <f t="shared" si="0"/>
        <v>#REF!</v>
      </c>
      <c r="D11" t="e">
        <f t="shared" si="1"/>
        <v>#REF!</v>
      </c>
      <c r="F11" t="e">
        <f t="shared" si="2"/>
        <v>#REF!</v>
      </c>
      <c r="H11" t="e">
        <f t="shared" si="3"/>
        <v>#REF!</v>
      </c>
      <c r="J11" t="e">
        <f t="shared" si="4"/>
        <v>#REF!</v>
      </c>
      <c r="L11" t="e">
        <f t="shared" si="5"/>
        <v>#REF!</v>
      </c>
      <c r="N11" t="e">
        <f t="shared" si="6"/>
        <v>#REF!</v>
      </c>
      <c r="P11" t="e">
        <f t="shared" si="7"/>
        <v>#REF!</v>
      </c>
    </row>
    <row r="12" spans="1:16" ht="12.75">
      <c r="A12">
        <v>-3.5</v>
      </c>
      <c r="B12" t="e">
        <f>COUNTIF(#REF!,"&lt;=-3")-COUNTIF(#REF!,"&lt;=-3.5")</f>
        <v>#REF!</v>
      </c>
      <c r="C12">
        <v>-3.5</v>
      </c>
      <c r="D12" t="e">
        <f>COUNTIF(#REF!,"&lt;=-3")-COUNTIF(#REF!,"&lt;=-3.5")</f>
        <v>#REF!</v>
      </c>
      <c r="E12">
        <v>-3.5</v>
      </c>
      <c r="F12" t="e">
        <f>COUNTIF(#REF!,"&lt;=-3")-COUNTIF(#REF!,"&lt;=-3.5")</f>
        <v>#REF!</v>
      </c>
      <c r="G12">
        <v>-3.5</v>
      </c>
      <c r="H12" t="e">
        <f>COUNTIF(#REF!,"&lt;=-3")-COUNTIF(#REF!,"&lt;=-3.5")</f>
        <v>#REF!</v>
      </c>
      <c r="I12">
        <v>-3.5</v>
      </c>
      <c r="J12" t="e">
        <f>COUNTIF(#REF!,"&lt;=-3")-COUNTIF(#REF!,"&lt;=-3.5")</f>
        <v>#REF!</v>
      </c>
      <c r="K12">
        <v>-3.5</v>
      </c>
      <c r="L12" t="e">
        <f>COUNTIF(#REF!,"&lt;=-3")-COUNTIF(#REF!,"&lt;=-3.5")</f>
        <v>#REF!</v>
      </c>
      <c r="M12">
        <v>-3.5</v>
      </c>
      <c r="N12" t="e">
        <f>COUNTIF(#REF!,"&lt;=-3")-COUNTIF(#REF!,"&lt;=-3.5")</f>
        <v>#REF!</v>
      </c>
      <c r="O12">
        <v>-3.5</v>
      </c>
      <c r="P12" t="e">
        <f>COUNTIF(#REF!,"&lt;=-3")-COUNTIF(#REF!,"&lt;=-3.5")</f>
        <v>#REF!</v>
      </c>
    </row>
    <row r="13" spans="2:16" ht="12.75">
      <c r="B13" t="e">
        <f t="shared" si="0"/>
        <v>#REF!</v>
      </c>
      <c r="D13" t="e">
        <f t="shared" si="1"/>
        <v>#REF!</v>
      </c>
      <c r="F13" t="e">
        <f t="shared" si="2"/>
        <v>#REF!</v>
      </c>
      <c r="H13" t="e">
        <f t="shared" si="3"/>
        <v>#REF!</v>
      </c>
      <c r="J13" t="e">
        <f t="shared" si="4"/>
        <v>#REF!</v>
      </c>
      <c r="L13" t="e">
        <f t="shared" si="5"/>
        <v>#REF!</v>
      </c>
      <c r="N13" t="e">
        <f t="shared" si="6"/>
        <v>#REF!</v>
      </c>
      <c r="P13" t="e">
        <f t="shared" si="7"/>
        <v>#REF!</v>
      </c>
    </row>
    <row r="14" spans="2:16" ht="12.75">
      <c r="B14" t="e">
        <f t="shared" si="0"/>
        <v>#REF!</v>
      </c>
      <c r="D14" t="e">
        <f t="shared" si="1"/>
        <v>#REF!</v>
      </c>
      <c r="F14" t="e">
        <f t="shared" si="2"/>
        <v>#REF!</v>
      </c>
      <c r="H14" t="e">
        <f t="shared" si="3"/>
        <v>#REF!</v>
      </c>
      <c r="J14" t="e">
        <f t="shared" si="4"/>
        <v>#REF!</v>
      </c>
      <c r="L14" t="e">
        <f t="shared" si="5"/>
        <v>#REF!</v>
      </c>
      <c r="N14" t="e">
        <f t="shared" si="6"/>
        <v>#REF!</v>
      </c>
      <c r="P14" t="e">
        <f t="shared" si="7"/>
        <v>#REF!</v>
      </c>
    </row>
    <row r="15" spans="2:16" ht="12.75">
      <c r="B15" t="e">
        <f t="shared" si="0"/>
        <v>#REF!</v>
      </c>
      <c r="D15" t="e">
        <f t="shared" si="1"/>
        <v>#REF!</v>
      </c>
      <c r="F15" t="e">
        <f t="shared" si="2"/>
        <v>#REF!</v>
      </c>
      <c r="H15" t="e">
        <f t="shared" si="3"/>
        <v>#REF!</v>
      </c>
      <c r="J15" t="e">
        <f t="shared" si="4"/>
        <v>#REF!</v>
      </c>
      <c r="L15" t="e">
        <f t="shared" si="5"/>
        <v>#REF!</v>
      </c>
      <c r="N15" t="e">
        <f t="shared" si="6"/>
        <v>#REF!</v>
      </c>
      <c r="P15" t="e">
        <f t="shared" si="7"/>
        <v>#REF!</v>
      </c>
    </row>
    <row r="16" spans="2:16" ht="12.75">
      <c r="B16" t="e">
        <f t="shared" si="0"/>
        <v>#REF!</v>
      </c>
      <c r="D16" t="e">
        <f t="shared" si="1"/>
        <v>#REF!</v>
      </c>
      <c r="F16" t="e">
        <f t="shared" si="2"/>
        <v>#REF!</v>
      </c>
      <c r="H16" t="e">
        <f t="shared" si="3"/>
        <v>#REF!</v>
      </c>
      <c r="J16" t="e">
        <f t="shared" si="4"/>
        <v>#REF!</v>
      </c>
      <c r="L16" t="e">
        <f t="shared" si="5"/>
        <v>#REF!</v>
      </c>
      <c r="N16" t="e">
        <f t="shared" si="6"/>
        <v>#REF!</v>
      </c>
      <c r="P16" t="e">
        <f t="shared" si="7"/>
        <v>#REF!</v>
      </c>
    </row>
    <row r="17" spans="2:16" ht="12.75">
      <c r="B17" t="e">
        <f t="shared" si="0"/>
        <v>#REF!</v>
      </c>
      <c r="D17" t="e">
        <f t="shared" si="1"/>
        <v>#REF!</v>
      </c>
      <c r="F17" t="e">
        <f t="shared" si="2"/>
        <v>#REF!</v>
      </c>
      <c r="H17" t="e">
        <f t="shared" si="3"/>
        <v>#REF!</v>
      </c>
      <c r="J17" t="e">
        <f t="shared" si="4"/>
        <v>#REF!</v>
      </c>
      <c r="L17" t="e">
        <f t="shared" si="5"/>
        <v>#REF!</v>
      </c>
      <c r="N17" t="e">
        <f t="shared" si="6"/>
        <v>#REF!</v>
      </c>
      <c r="P17" t="e">
        <f t="shared" si="7"/>
        <v>#REF!</v>
      </c>
    </row>
    <row r="18" spans="2:16" ht="12.75">
      <c r="B18" t="e">
        <f t="shared" si="0"/>
        <v>#REF!</v>
      </c>
      <c r="D18" t="e">
        <f t="shared" si="1"/>
        <v>#REF!</v>
      </c>
      <c r="F18" t="e">
        <f t="shared" si="2"/>
        <v>#REF!</v>
      </c>
      <c r="H18" t="e">
        <f t="shared" si="3"/>
        <v>#REF!</v>
      </c>
      <c r="J18" t="e">
        <f t="shared" si="4"/>
        <v>#REF!</v>
      </c>
      <c r="L18" t="e">
        <f t="shared" si="5"/>
        <v>#REF!</v>
      </c>
      <c r="N18" t="e">
        <f t="shared" si="6"/>
        <v>#REF!</v>
      </c>
      <c r="P18" t="e">
        <f t="shared" si="7"/>
        <v>#REF!</v>
      </c>
    </row>
    <row r="19" spans="2:16" ht="12.75">
      <c r="B19" t="e">
        <f t="shared" si="0"/>
        <v>#REF!</v>
      </c>
      <c r="D19" t="e">
        <f t="shared" si="1"/>
        <v>#REF!</v>
      </c>
      <c r="F19" t="e">
        <f t="shared" si="2"/>
        <v>#REF!</v>
      </c>
      <c r="H19" t="e">
        <f t="shared" si="3"/>
        <v>#REF!</v>
      </c>
      <c r="J19" t="e">
        <f t="shared" si="4"/>
        <v>#REF!</v>
      </c>
      <c r="L19" t="e">
        <f t="shared" si="5"/>
        <v>#REF!</v>
      </c>
      <c r="N19" t="e">
        <f t="shared" si="6"/>
        <v>#REF!</v>
      </c>
      <c r="P19" t="e">
        <f t="shared" si="7"/>
        <v>#REF!</v>
      </c>
    </row>
    <row r="20" spans="2:16" ht="12.75">
      <c r="B20" t="e">
        <f t="shared" si="0"/>
        <v>#REF!</v>
      </c>
      <c r="D20" t="e">
        <f t="shared" si="1"/>
        <v>#REF!</v>
      </c>
      <c r="F20" t="e">
        <f t="shared" si="2"/>
        <v>#REF!</v>
      </c>
      <c r="H20" t="e">
        <f t="shared" si="3"/>
        <v>#REF!</v>
      </c>
      <c r="J20" t="e">
        <f t="shared" si="4"/>
        <v>#REF!</v>
      </c>
      <c r="L20" t="e">
        <f t="shared" si="5"/>
        <v>#REF!</v>
      </c>
      <c r="N20" t="e">
        <f t="shared" si="6"/>
        <v>#REF!</v>
      </c>
      <c r="P20" t="e">
        <f t="shared" si="7"/>
        <v>#REF!</v>
      </c>
    </row>
    <row r="21" spans="2:16" ht="12.75">
      <c r="B21" t="e">
        <f t="shared" si="0"/>
        <v>#REF!</v>
      </c>
      <c r="D21" t="e">
        <f t="shared" si="1"/>
        <v>#REF!</v>
      </c>
      <c r="F21" t="e">
        <f t="shared" si="2"/>
        <v>#REF!</v>
      </c>
      <c r="H21" t="e">
        <f t="shared" si="3"/>
        <v>#REF!</v>
      </c>
      <c r="J21" t="e">
        <f t="shared" si="4"/>
        <v>#REF!</v>
      </c>
      <c r="L21" t="e">
        <f t="shared" si="5"/>
        <v>#REF!</v>
      </c>
      <c r="N21" t="e">
        <f t="shared" si="6"/>
        <v>#REF!</v>
      </c>
      <c r="P21" t="e">
        <f t="shared" si="7"/>
        <v>#REF!</v>
      </c>
    </row>
    <row r="22" spans="1:16" ht="12.75">
      <c r="A22">
        <v>-3</v>
      </c>
      <c r="B22" t="e">
        <f>COUNTIF(#REF!,"&lt;=-2.5")-COUNTIF(#REF!,"&lt;=-3")</f>
        <v>#REF!</v>
      </c>
      <c r="C22">
        <v>-3</v>
      </c>
      <c r="D22" t="e">
        <f>COUNTIF(#REF!,"&lt;=-2.5")-COUNTIF(#REF!,"&lt;=-3")</f>
        <v>#REF!</v>
      </c>
      <c r="E22">
        <v>-3</v>
      </c>
      <c r="F22" t="e">
        <f>COUNTIF(#REF!,"&lt;=-2.5")-COUNTIF(#REF!,"&lt;=-3")</f>
        <v>#REF!</v>
      </c>
      <c r="G22">
        <v>-3</v>
      </c>
      <c r="H22" t="e">
        <f>COUNTIF(#REF!,"&lt;=-2.5")-COUNTIF(#REF!,"&lt;=-3")</f>
        <v>#REF!</v>
      </c>
      <c r="I22">
        <v>-3</v>
      </c>
      <c r="J22" t="e">
        <f>COUNTIF(#REF!,"&lt;=-2.5")-COUNTIF(#REF!,"&lt;=-3")</f>
        <v>#REF!</v>
      </c>
      <c r="K22">
        <v>-3</v>
      </c>
      <c r="L22" t="e">
        <f>COUNTIF(#REF!,"&lt;=-2.5")-COUNTIF(#REF!,"&lt;=-3")</f>
        <v>#REF!</v>
      </c>
      <c r="M22">
        <v>-3</v>
      </c>
      <c r="N22" t="e">
        <f>COUNTIF(#REF!,"&lt;=-2.5")-COUNTIF(#REF!,"&lt;=-3")</f>
        <v>#REF!</v>
      </c>
      <c r="O22">
        <v>-3</v>
      </c>
      <c r="P22" t="e">
        <f>COUNTIF(#REF!,"&lt;=-2.5")-COUNTIF(#REF!,"&lt;=-3")</f>
        <v>#REF!</v>
      </c>
    </row>
    <row r="23" spans="2:16" ht="12.75">
      <c r="B23" t="e">
        <f t="shared" si="0"/>
        <v>#REF!</v>
      </c>
      <c r="D23" t="e">
        <f t="shared" si="1"/>
        <v>#REF!</v>
      </c>
      <c r="F23" t="e">
        <f t="shared" si="2"/>
        <v>#REF!</v>
      </c>
      <c r="H23" t="e">
        <f t="shared" si="3"/>
        <v>#REF!</v>
      </c>
      <c r="J23" t="e">
        <f t="shared" si="4"/>
        <v>#REF!</v>
      </c>
      <c r="L23" t="e">
        <f t="shared" si="5"/>
        <v>#REF!</v>
      </c>
      <c r="N23" t="e">
        <f t="shared" si="6"/>
        <v>#REF!</v>
      </c>
      <c r="P23" t="e">
        <f t="shared" si="7"/>
        <v>#REF!</v>
      </c>
    </row>
    <row r="24" spans="2:16" ht="12.75">
      <c r="B24" t="e">
        <f t="shared" si="0"/>
        <v>#REF!</v>
      </c>
      <c r="D24" t="e">
        <f t="shared" si="1"/>
        <v>#REF!</v>
      </c>
      <c r="F24" t="e">
        <f t="shared" si="2"/>
        <v>#REF!</v>
      </c>
      <c r="H24" t="e">
        <f t="shared" si="3"/>
        <v>#REF!</v>
      </c>
      <c r="J24" t="e">
        <f t="shared" si="4"/>
        <v>#REF!</v>
      </c>
      <c r="L24" t="e">
        <f t="shared" si="5"/>
        <v>#REF!</v>
      </c>
      <c r="N24" t="e">
        <f t="shared" si="6"/>
        <v>#REF!</v>
      </c>
      <c r="P24" t="e">
        <f t="shared" si="7"/>
        <v>#REF!</v>
      </c>
    </row>
    <row r="25" spans="2:16" ht="12.75">
      <c r="B25" t="e">
        <f t="shared" si="0"/>
        <v>#REF!</v>
      </c>
      <c r="D25" t="e">
        <f t="shared" si="1"/>
        <v>#REF!</v>
      </c>
      <c r="F25" t="e">
        <f t="shared" si="2"/>
        <v>#REF!</v>
      </c>
      <c r="H25" t="e">
        <f t="shared" si="3"/>
        <v>#REF!</v>
      </c>
      <c r="J25" t="e">
        <f t="shared" si="4"/>
        <v>#REF!</v>
      </c>
      <c r="L25" t="e">
        <f t="shared" si="5"/>
        <v>#REF!</v>
      </c>
      <c r="N25" t="e">
        <f t="shared" si="6"/>
        <v>#REF!</v>
      </c>
      <c r="P25" t="e">
        <f t="shared" si="7"/>
        <v>#REF!</v>
      </c>
    </row>
    <row r="26" spans="2:16" ht="12.75">
      <c r="B26" t="e">
        <f t="shared" si="0"/>
        <v>#REF!</v>
      </c>
      <c r="D26" t="e">
        <f t="shared" si="1"/>
        <v>#REF!</v>
      </c>
      <c r="F26" t="e">
        <f t="shared" si="2"/>
        <v>#REF!</v>
      </c>
      <c r="H26" t="e">
        <f t="shared" si="3"/>
        <v>#REF!</v>
      </c>
      <c r="J26" t="e">
        <f t="shared" si="4"/>
        <v>#REF!</v>
      </c>
      <c r="L26" t="e">
        <f t="shared" si="5"/>
        <v>#REF!</v>
      </c>
      <c r="N26" t="e">
        <f t="shared" si="6"/>
        <v>#REF!</v>
      </c>
      <c r="P26" t="e">
        <f t="shared" si="7"/>
        <v>#REF!</v>
      </c>
    </row>
    <row r="27" spans="2:16" ht="12.75">
      <c r="B27" t="e">
        <f t="shared" si="0"/>
        <v>#REF!</v>
      </c>
      <c r="D27" t="e">
        <f t="shared" si="1"/>
        <v>#REF!</v>
      </c>
      <c r="F27" t="e">
        <f t="shared" si="2"/>
        <v>#REF!</v>
      </c>
      <c r="H27" t="e">
        <f t="shared" si="3"/>
        <v>#REF!</v>
      </c>
      <c r="J27" t="e">
        <f t="shared" si="4"/>
        <v>#REF!</v>
      </c>
      <c r="L27" t="e">
        <f t="shared" si="5"/>
        <v>#REF!</v>
      </c>
      <c r="N27" t="e">
        <f t="shared" si="6"/>
        <v>#REF!</v>
      </c>
      <c r="P27" t="e">
        <f t="shared" si="7"/>
        <v>#REF!</v>
      </c>
    </row>
    <row r="28" spans="2:16" ht="12.75">
      <c r="B28" t="e">
        <f t="shared" si="0"/>
        <v>#REF!</v>
      </c>
      <c r="D28" t="e">
        <f t="shared" si="1"/>
        <v>#REF!</v>
      </c>
      <c r="F28" t="e">
        <f t="shared" si="2"/>
        <v>#REF!</v>
      </c>
      <c r="H28" t="e">
        <f t="shared" si="3"/>
        <v>#REF!</v>
      </c>
      <c r="J28" t="e">
        <f t="shared" si="4"/>
        <v>#REF!</v>
      </c>
      <c r="L28" t="e">
        <f t="shared" si="5"/>
        <v>#REF!</v>
      </c>
      <c r="N28" t="e">
        <f t="shared" si="6"/>
        <v>#REF!</v>
      </c>
      <c r="P28" t="e">
        <f t="shared" si="7"/>
        <v>#REF!</v>
      </c>
    </row>
    <row r="29" spans="2:16" ht="12.75">
      <c r="B29" t="e">
        <f t="shared" si="0"/>
        <v>#REF!</v>
      </c>
      <c r="D29" t="e">
        <f t="shared" si="1"/>
        <v>#REF!</v>
      </c>
      <c r="F29" t="e">
        <f t="shared" si="2"/>
        <v>#REF!</v>
      </c>
      <c r="H29" t="e">
        <f t="shared" si="3"/>
        <v>#REF!</v>
      </c>
      <c r="J29" t="e">
        <f t="shared" si="4"/>
        <v>#REF!</v>
      </c>
      <c r="L29" t="e">
        <f t="shared" si="5"/>
        <v>#REF!</v>
      </c>
      <c r="N29" t="e">
        <f t="shared" si="6"/>
        <v>#REF!</v>
      </c>
      <c r="P29" t="e">
        <f t="shared" si="7"/>
        <v>#REF!</v>
      </c>
    </row>
    <row r="30" spans="2:16" ht="12.75">
      <c r="B30" t="e">
        <f t="shared" si="0"/>
        <v>#REF!</v>
      </c>
      <c r="D30" t="e">
        <f t="shared" si="1"/>
        <v>#REF!</v>
      </c>
      <c r="F30" t="e">
        <f t="shared" si="2"/>
        <v>#REF!</v>
      </c>
      <c r="H30" t="e">
        <f t="shared" si="3"/>
        <v>#REF!</v>
      </c>
      <c r="J30" t="e">
        <f t="shared" si="4"/>
        <v>#REF!</v>
      </c>
      <c r="L30" t="e">
        <f t="shared" si="5"/>
        <v>#REF!</v>
      </c>
      <c r="N30" t="e">
        <f t="shared" si="6"/>
        <v>#REF!</v>
      </c>
      <c r="P30" t="e">
        <f t="shared" si="7"/>
        <v>#REF!</v>
      </c>
    </row>
    <row r="31" spans="2:16" ht="12.75">
      <c r="B31" t="e">
        <f t="shared" si="0"/>
        <v>#REF!</v>
      </c>
      <c r="D31" t="e">
        <f t="shared" si="1"/>
        <v>#REF!</v>
      </c>
      <c r="F31" t="e">
        <f t="shared" si="2"/>
        <v>#REF!</v>
      </c>
      <c r="H31" t="e">
        <f t="shared" si="3"/>
        <v>#REF!</v>
      </c>
      <c r="J31" t="e">
        <f t="shared" si="4"/>
        <v>#REF!</v>
      </c>
      <c r="L31" t="e">
        <f t="shared" si="5"/>
        <v>#REF!</v>
      </c>
      <c r="N31" t="e">
        <f t="shared" si="6"/>
        <v>#REF!</v>
      </c>
      <c r="P31" t="e">
        <f t="shared" si="7"/>
        <v>#REF!</v>
      </c>
    </row>
    <row r="32" spans="1:16" ht="12.75">
      <c r="A32">
        <v>-2.5</v>
      </c>
      <c r="B32" t="e">
        <f>COUNTIF(#REF!,"&lt;=-2")-COUNTIF(#REF!,"&lt;=-2.5")</f>
        <v>#REF!</v>
      </c>
      <c r="C32">
        <v>-2.5</v>
      </c>
      <c r="D32" t="e">
        <f>COUNTIF(#REF!,"&lt;=-2")-COUNTIF(#REF!,"&lt;=-2.5")</f>
        <v>#REF!</v>
      </c>
      <c r="E32">
        <v>-2.5</v>
      </c>
      <c r="F32" t="e">
        <f>COUNTIF(#REF!,"&lt;=-2")-COUNTIF(#REF!,"&lt;=-2.5")</f>
        <v>#REF!</v>
      </c>
      <c r="G32">
        <v>-2.5</v>
      </c>
      <c r="H32" t="e">
        <f>COUNTIF(#REF!,"&lt;=-2")-COUNTIF(#REF!,"&lt;=-2.5")</f>
        <v>#REF!</v>
      </c>
      <c r="I32">
        <v>-2.5</v>
      </c>
      <c r="J32" t="e">
        <f>COUNTIF(#REF!,"&lt;=-2")-COUNTIF(#REF!,"&lt;=-2.5")</f>
        <v>#REF!</v>
      </c>
      <c r="K32">
        <v>-2.5</v>
      </c>
      <c r="L32" t="e">
        <f>COUNTIF(#REF!,"&lt;=-2")-COUNTIF(#REF!,"&lt;=-2.5")</f>
        <v>#REF!</v>
      </c>
      <c r="M32">
        <v>-2.5</v>
      </c>
      <c r="N32" t="e">
        <f>COUNTIF(#REF!,"&lt;=-2")-COUNTIF(#REF!,"&lt;=-2.5")</f>
        <v>#REF!</v>
      </c>
      <c r="O32">
        <v>-2.5</v>
      </c>
      <c r="P32" t="e">
        <f>COUNTIF(#REF!,"&lt;=-2")-COUNTIF(#REF!,"&lt;=-2.5")</f>
        <v>#REF!</v>
      </c>
    </row>
    <row r="33" spans="2:16" ht="12.75">
      <c r="B33" t="e">
        <f t="shared" si="0"/>
        <v>#REF!</v>
      </c>
      <c r="D33" t="e">
        <f t="shared" si="1"/>
        <v>#REF!</v>
      </c>
      <c r="F33" t="e">
        <f t="shared" si="2"/>
        <v>#REF!</v>
      </c>
      <c r="H33" t="e">
        <f t="shared" si="3"/>
        <v>#REF!</v>
      </c>
      <c r="J33" t="e">
        <f t="shared" si="4"/>
        <v>#REF!</v>
      </c>
      <c r="L33" t="e">
        <f t="shared" si="5"/>
        <v>#REF!</v>
      </c>
      <c r="N33" t="e">
        <f t="shared" si="6"/>
        <v>#REF!</v>
      </c>
      <c r="P33" t="e">
        <f t="shared" si="7"/>
        <v>#REF!</v>
      </c>
    </row>
    <row r="34" spans="2:16" ht="12.75">
      <c r="B34" t="e">
        <f t="shared" si="0"/>
        <v>#REF!</v>
      </c>
      <c r="D34" t="e">
        <f t="shared" si="1"/>
        <v>#REF!</v>
      </c>
      <c r="F34" t="e">
        <f t="shared" si="2"/>
        <v>#REF!</v>
      </c>
      <c r="H34" t="e">
        <f t="shared" si="3"/>
        <v>#REF!</v>
      </c>
      <c r="J34" t="e">
        <f t="shared" si="4"/>
        <v>#REF!</v>
      </c>
      <c r="L34" t="e">
        <f t="shared" si="5"/>
        <v>#REF!</v>
      </c>
      <c r="N34" t="e">
        <f t="shared" si="6"/>
        <v>#REF!</v>
      </c>
      <c r="P34" t="e">
        <f t="shared" si="7"/>
        <v>#REF!</v>
      </c>
    </row>
    <row r="35" spans="2:16" ht="12.75">
      <c r="B35" t="e">
        <f t="shared" si="0"/>
        <v>#REF!</v>
      </c>
      <c r="D35" t="e">
        <f t="shared" si="1"/>
        <v>#REF!</v>
      </c>
      <c r="F35" t="e">
        <f t="shared" si="2"/>
        <v>#REF!</v>
      </c>
      <c r="H35" t="e">
        <f t="shared" si="3"/>
        <v>#REF!</v>
      </c>
      <c r="J35" t="e">
        <f t="shared" si="4"/>
        <v>#REF!</v>
      </c>
      <c r="L35" t="e">
        <f t="shared" si="5"/>
        <v>#REF!</v>
      </c>
      <c r="N35" t="e">
        <f t="shared" si="6"/>
        <v>#REF!</v>
      </c>
      <c r="P35" t="e">
        <f t="shared" si="7"/>
        <v>#REF!</v>
      </c>
    </row>
    <row r="36" spans="2:16" ht="12.75">
      <c r="B36" t="e">
        <f t="shared" si="0"/>
        <v>#REF!</v>
      </c>
      <c r="D36" t="e">
        <f t="shared" si="1"/>
        <v>#REF!</v>
      </c>
      <c r="F36" t="e">
        <f t="shared" si="2"/>
        <v>#REF!</v>
      </c>
      <c r="H36" t="e">
        <f t="shared" si="3"/>
        <v>#REF!</v>
      </c>
      <c r="J36" t="e">
        <f t="shared" si="4"/>
        <v>#REF!</v>
      </c>
      <c r="L36" t="e">
        <f t="shared" si="5"/>
        <v>#REF!</v>
      </c>
      <c r="N36" t="e">
        <f t="shared" si="6"/>
        <v>#REF!</v>
      </c>
      <c r="P36" t="e">
        <f t="shared" si="7"/>
        <v>#REF!</v>
      </c>
    </row>
    <row r="37" spans="2:16" ht="12.75">
      <c r="B37" t="e">
        <f t="shared" si="0"/>
        <v>#REF!</v>
      </c>
      <c r="D37" t="e">
        <f t="shared" si="1"/>
        <v>#REF!</v>
      </c>
      <c r="F37" t="e">
        <f t="shared" si="2"/>
        <v>#REF!</v>
      </c>
      <c r="H37" t="e">
        <f t="shared" si="3"/>
        <v>#REF!</v>
      </c>
      <c r="J37" t="e">
        <f t="shared" si="4"/>
        <v>#REF!</v>
      </c>
      <c r="L37" t="e">
        <f t="shared" si="5"/>
        <v>#REF!</v>
      </c>
      <c r="N37" t="e">
        <f t="shared" si="6"/>
        <v>#REF!</v>
      </c>
      <c r="P37" t="e">
        <f t="shared" si="7"/>
        <v>#REF!</v>
      </c>
    </row>
    <row r="38" spans="2:16" ht="12.75">
      <c r="B38" t="e">
        <f t="shared" si="0"/>
        <v>#REF!</v>
      </c>
      <c r="D38" t="e">
        <f t="shared" si="1"/>
        <v>#REF!</v>
      </c>
      <c r="F38" t="e">
        <f t="shared" si="2"/>
        <v>#REF!</v>
      </c>
      <c r="H38" t="e">
        <f t="shared" si="3"/>
        <v>#REF!</v>
      </c>
      <c r="J38" t="e">
        <f t="shared" si="4"/>
        <v>#REF!</v>
      </c>
      <c r="L38" t="e">
        <f t="shared" si="5"/>
        <v>#REF!</v>
      </c>
      <c r="N38" t="e">
        <f t="shared" si="6"/>
        <v>#REF!</v>
      </c>
      <c r="P38" t="e">
        <f t="shared" si="7"/>
        <v>#REF!</v>
      </c>
    </row>
    <row r="39" spans="2:16" ht="12.75">
      <c r="B39" t="e">
        <f t="shared" si="0"/>
        <v>#REF!</v>
      </c>
      <c r="D39" t="e">
        <f t="shared" si="1"/>
        <v>#REF!</v>
      </c>
      <c r="F39" t="e">
        <f t="shared" si="2"/>
        <v>#REF!</v>
      </c>
      <c r="H39" t="e">
        <f t="shared" si="3"/>
        <v>#REF!</v>
      </c>
      <c r="J39" t="e">
        <f t="shared" si="4"/>
        <v>#REF!</v>
      </c>
      <c r="L39" t="e">
        <f t="shared" si="5"/>
        <v>#REF!</v>
      </c>
      <c r="N39" t="e">
        <f t="shared" si="6"/>
        <v>#REF!</v>
      </c>
      <c r="P39" t="e">
        <f t="shared" si="7"/>
        <v>#REF!</v>
      </c>
    </row>
    <row r="40" spans="2:16" ht="12.75">
      <c r="B40" t="e">
        <f t="shared" si="0"/>
        <v>#REF!</v>
      </c>
      <c r="D40" t="e">
        <f t="shared" si="1"/>
        <v>#REF!</v>
      </c>
      <c r="F40" t="e">
        <f t="shared" si="2"/>
        <v>#REF!</v>
      </c>
      <c r="H40" t="e">
        <f t="shared" si="3"/>
        <v>#REF!</v>
      </c>
      <c r="J40" t="e">
        <f t="shared" si="4"/>
        <v>#REF!</v>
      </c>
      <c r="L40" t="e">
        <f t="shared" si="5"/>
        <v>#REF!</v>
      </c>
      <c r="N40" t="e">
        <f t="shared" si="6"/>
        <v>#REF!</v>
      </c>
      <c r="P40" t="e">
        <f t="shared" si="7"/>
        <v>#REF!</v>
      </c>
    </row>
    <row r="41" spans="2:16" ht="12.75">
      <c r="B41" t="e">
        <f t="shared" si="0"/>
        <v>#REF!</v>
      </c>
      <c r="D41" t="e">
        <f t="shared" si="1"/>
        <v>#REF!</v>
      </c>
      <c r="F41" t="e">
        <f t="shared" si="2"/>
        <v>#REF!</v>
      </c>
      <c r="H41" t="e">
        <f t="shared" si="3"/>
        <v>#REF!</v>
      </c>
      <c r="J41" t="e">
        <f t="shared" si="4"/>
        <v>#REF!</v>
      </c>
      <c r="L41" t="e">
        <f t="shared" si="5"/>
        <v>#REF!</v>
      </c>
      <c r="N41" t="e">
        <f t="shared" si="6"/>
        <v>#REF!</v>
      </c>
      <c r="P41" t="e">
        <f t="shared" si="7"/>
        <v>#REF!</v>
      </c>
    </row>
    <row r="42" spans="1:16" ht="12.75">
      <c r="A42">
        <v>-2</v>
      </c>
      <c r="B42" t="e">
        <f>COUNTIF(#REF!,"&lt;=-1.5")-COUNTIF(#REF!,"&lt;=-2")</f>
        <v>#REF!</v>
      </c>
      <c r="C42">
        <v>-2</v>
      </c>
      <c r="D42" t="e">
        <f>COUNTIF(#REF!,"&lt;=-1.5")-COUNTIF(#REF!,"&lt;=-2")</f>
        <v>#REF!</v>
      </c>
      <c r="E42">
        <v>-2</v>
      </c>
      <c r="F42" t="e">
        <f>COUNTIF(#REF!,"&lt;=-1.5")-COUNTIF(#REF!,"&lt;=-2")</f>
        <v>#REF!</v>
      </c>
      <c r="G42">
        <v>-2</v>
      </c>
      <c r="H42" t="e">
        <f>COUNTIF(#REF!,"&lt;=-1.5")-COUNTIF(#REF!,"&lt;=-2")</f>
        <v>#REF!</v>
      </c>
      <c r="I42">
        <v>-2</v>
      </c>
      <c r="J42" t="e">
        <f>COUNTIF(#REF!,"&lt;=-1.5")-COUNTIF(#REF!,"&lt;=-2")</f>
        <v>#REF!</v>
      </c>
      <c r="K42">
        <v>-2</v>
      </c>
      <c r="L42" t="e">
        <f>COUNTIF(#REF!,"&lt;=-1.5")-COUNTIF(#REF!,"&lt;=-2")</f>
        <v>#REF!</v>
      </c>
      <c r="M42">
        <v>-2</v>
      </c>
      <c r="N42" t="e">
        <f>COUNTIF(#REF!,"&lt;=-1.5")-COUNTIF(#REF!,"&lt;=-2")</f>
        <v>#REF!</v>
      </c>
      <c r="O42">
        <v>-2</v>
      </c>
      <c r="P42" t="e">
        <f>COUNTIF(#REF!,"&lt;=-1.5")-COUNTIF(#REF!,"&lt;=-2")</f>
        <v>#REF!</v>
      </c>
    </row>
    <row r="43" spans="2:16" ht="12.75">
      <c r="B43" t="e">
        <f t="shared" si="0"/>
        <v>#REF!</v>
      </c>
      <c r="D43" t="e">
        <f t="shared" si="1"/>
        <v>#REF!</v>
      </c>
      <c r="F43" t="e">
        <f t="shared" si="2"/>
        <v>#REF!</v>
      </c>
      <c r="H43" t="e">
        <f t="shared" si="3"/>
        <v>#REF!</v>
      </c>
      <c r="J43" t="e">
        <f t="shared" si="4"/>
        <v>#REF!</v>
      </c>
      <c r="L43" t="e">
        <f t="shared" si="5"/>
        <v>#REF!</v>
      </c>
      <c r="N43" t="e">
        <f t="shared" si="6"/>
        <v>#REF!</v>
      </c>
      <c r="P43" t="e">
        <f t="shared" si="7"/>
        <v>#REF!</v>
      </c>
    </row>
    <row r="44" spans="2:16" ht="12.75">
      <c r="B44" t="e">
        <f t="shared" si="0"/>
        <v>#REF!</v>
      </c>
      <c r="D44" t="e">
        <f t="shared" si="1"/>
        <v>#REF!</v>
      </c>
      <c r="F44" t="e">
        <f t="shared" si="2"/>
        <v>#REF!</v>
      </c>
      <c r="H44" t="e">
        <f t="shared" si="3"/>
        <v>#REF!</v>
      </c>
      <c r="J44" t="e">
        <f t="shared" si="4"/>
        <v>#REF!</v>
      </c>
      <c r="L44" t="e">
        <f t="shared" si="5"/>
        <v>#REF!</v>
      </c>
      <c r="N44" t="e">
        <f t="shared" si="6"/>
        <v>#REF!</v>
      </c>
      <c r="P44" t="e">
        <f t="shared" si="7"/>
        <v>#REF!</v>
      </c>
    </row>
    <row r="45" spans="2:16" ht="12.75">
      <c r="B45" t="e">
        <f t="shared" si="0"/>
        <v>#REF!</v>
      </c>
      <c r="D45" t="e">
        <f t="shared" si="1"/>
        <v>#REF!</v>
      </c>
      <c r="F45" t="e">
        <f t="shared" si="2"/>
        <v>#REF!</v>
      </c>
      <c r="H45" t="e">
        <f t="shared" si="3"/>
        <v>#REF!</v>
      </c>
      <c r="J45" t="e">
        <f t="shared" si="4"/>
        <v>#REF!</v>
      </c>
      <c r="L45" t="e">
        <f t="shared" si="5"/>
        <v>#REF!</v>
      </c>
      <c r="N45" t="e">
        <f t="shared" si="6"/>
        <v>#REF!</v>
      </c>
      <c r="P45" t="e">
        <f t="shared" si="7"/>
        <v>#REF!</v>
      </c>
    </row>
    <row r="46" spans="2:16" ht="12.75">
      <c r="B46" t="e">
        <f t="shared" si="0"/>
        <v>#REF!</v>
      </c>
      <c r="D46" t="e">
        <f t="shared" si="1"/>
        <v>#REF!</v>
      </c>
      <c r="F46" t="e">
        <f t="shared" si="2"/>
        <v>#REF!</v>
      </c>
      <c r="H46" t="e">
        <f t="shared" si="3"/>
        <v>#REF!</v>
      </c>
      <c r="J46" t="e">
        <f t="shared" si="4"/>
        <v>#REF!</v>
      </c>
      <c r="L46" t="e">
        <f t="shared" si="5"/>
        <v>#REF!</v>
      </c>
      <c r="N46" t="e">
        <f t="shared" si="6"/>
        <v>#REF!</v>
      </c>
      <c r="P46" t="e">
        <f t="shared" si="7"/>
        <v>#REF!</v>
      </c>
    </row>
    <row r="47" spans="2:16" ht="12.75">
      <c r="B47" t="e">
        <f t="shared" si="0"/>
        <v>#REF!</v>
      </c>
      <c r="D47" t="e">
        <f t="shared" si="1"/>
        <v>#REF!</v>
      </c>
      <c r="F47" t="e">
        <f t="shared" si="2"/>
        <v>#REF!</v>
      </c>
      <c r="H47" t="e">
        <f t="shared" si="3"/>
        <v>#REF!</v>
      </c>
      <c r="J47" t="e">
        <f t="shared" si="4"/>
        <v>#REF!</v>
      </c>
      <c r="L47" t="e">
        <f t="shared" si="5"/>
        <v>#REF!</v>
      </c>
      <c r="N47" t="e">
        <f t="shared" si="6"/>
        <v>#REF!</v>
      </c>
      <c r="P47" t="e">
        <f t="shared" si="7"/>
        <v>#REF!</v>
      </c>
    </row>
    <row r="48" spans="2:16" ht="12.75">
      <c r="B48" t="e">
        <f t="shared" si="0"/>
        <v>#REF!</v>
      </c>
      <c r="D48" t="e">
        <f t="shared" si="1"/>
        <v>#REF!</v>
      </c>
      <c r="F48" t="e">
        <f t="shared" si="2"/>
        <v>#REF!</v>
      </c>
      <c r="H48" t="e">
        <f t="shared" si="3"/>
        <v>#REF!</v>
      </c>
      <c r="J48" t="e">
        <f t="shared" si="4"/>
        <v>#REF!</v>
      </c>
      <c r="L48" t="e">
        <f t="shared" si="5"/>
        <v>#REF!</v>
      </c>
      <c r="N48" t="e">
        <f t="shared" si="6"/>
        <v>#REF!</v>
      </c>
      <c r="P48" t="e">
        <f t="shared" si="7"/>
        <v>#REF!</v>
      </c>
    </row>
    <row r="49" spans="2:16" ht="12.75">
      <c r="B49" t="e">
        <f t="shared" si="0"/>
        <v>#REF!</v>
      </c>
      <c r="D49" t="e">
        <f t="shared" si="1"/>
        <v>#REF!</v>
      </c>
      <c r="F49" t="e">
        <f t="shared" si="2"/>
        <v>#REF!</v>
      </c>
      <c r="H49" t="e">
        <f t="shared" si="3"/>
        <v>#REF!</v>
      </c>
      <c r="J49" t="e">
        <f t="shared" si="4"/>
        <v>#REF!</v>
      </c>
      <c r="L49" t="e">
        <f t="shared" si="5"/>
        <v>#REF!</v>
      </c>
      <c r="N49" t="e">
        <f t="shared" si="6"/>
        <v>#REF!</v>
      </c>
      <c r="P49" t="e">
        <f t="shared" si="7"/>
        <v>#REF!</v>
      </c>
    </row>
    <row r="50" spans="2:16" ht="12.75">
      <c r="B50" t="e">
        <f t="shared" si="0"/>
        <v>#REF!</v>
      </c>
      <c r="D50" t="e">
        <f t="shared" si="1"/>
        <v>#REF!</v>
      </c>
      <c r="F50" t="e">
        <f t="shared" si="2"/>
        <v>#REF!</v>
      </c>
      <c r="H50" t="e">
        <f t="shared" si="3"/>
        <v>#REF!</v>
      </c>
      <c r="J50" t="e">
        <f t="shared" si="4"/>
        <v>#REF!</v>
      </c>
      <c r="L50" t="e">
        <f t="shared" si="5"/>
        <v>#REF!</v>
      </c>
      <c r="N50" t="e">
        <f t="shared" si="6"/>
        <v>#REF!</v>
      </c>
      <c r="P50" t="e">
        <f t="shared" si="7"/>
        <v>#REF!</v>
      </c>
    </row>
    <row r="51" spans="2:16" ht="12.75">
      <c r="B51" t="e">
        <f t="shared" si="0"/>
        <v>#REF!</v>
      </c>
      <c r="D51" t="e">
        <f t="shared" si="1"/>
        <v>#REF!</v>
      </c>
      <c r="F51" t="e">
        <f t="shared" si="2"/>
        <v>#REF!</v>
      </c>
      <c r="H51" t="e">
        <f t="shared" si="3"/>
        <v>#REF!</v>
      </c>
      <c r="J51" t="e">
        <f t="shared" si="4"/>
        <v>#REF!</v>
      </c>
      <c r="L51" t="e">
        <f t="shared" si="5"/>
        <v>#REF!</v>
      </c>
      <c r="N51" t="e">
        <f t="shared" si="6"/>
        <v>#REF!</v>
      </c>
      <c r="P51" t="e">
        <f t="shared" si="7"/>
        <v>#REF!</v>
      </c>
    </row>
    <row r="52" spans="1:16" ht="12.75">
      <c r="A52">
        <v>-1.5</v>
      </c>
      <c r="B52" t="e">
        <f>COUNTIF(#REF!,"&lt;=-1")-COUNTIF(#REF!,"&lt;=-1.5")</f>
        <v>#REF!</v>
      </c>
      <c r="C52">
        <v>-1.5</v>
      </c>
      <c r="D52" t="e">
        <f>COUNTIF(#REF!,"&lt;=-1")-COUNTIF(#REF!,"&lt;=-1.5")</f>
        <v>#REF!</v>
      </c>
      <c r="E52">
        <v>-1.5</v>
      </c>
      <c r="F52" t="e">
        <f>COUNTIF(#REF!,"&lt;=-1")-COUNTIF(#REF!,"&lt;=-1.5")</f>
        <v>#REF!</v>
      </c>
      <c r="G52">
        <v>-1.5</v>
      </c>
      <c r="H52" t="e">
        <f>COUNTIF(#REF!,"&lt;=-1")-COUNTIF(#REF!,"&lt;=-1.5")</f>
        <v>#REF!</v>
      </c>
      <c r="I52">
        <v>-1.5</v>
      </c>
      <c r="J52" t="e">
        <f>COUNTIF(#REF!,"&lt;=-1")-COUNTIF(#REF!,"&lt;=-1.5")</f>
        <v>#REF!</v>
      </c>
      <c r="K52">
        <v>-1.5</v>
      </c>
      <c r="L52" t="e">
        <f>COUNTIF(#REF!,"&lt;=-1")-COUNTIF(#REF!,"&lt;=-1.5")</f>
        <v>#REF!</v>
      </c>
      <c r="M52">
        <v>-1.5</v>
      </c>
      <c r="N52" t="e">
        <f>COUNTIF(#REF!,"&lt;=-1")-COUNTIF(#REF!,"&lt;=-1.5")</f>
        <v>#REF!</v>
      </c>
      <c r="O52">
        <v>-1.5</v>
      </c>
      <c r="P52" t="e">
        <f>COUNTIF(#REF!,"&lt;=-1")-COUNTIF(#REF!,"&lt;=-1.5")</f>
        <v>#REF!</v>
      </c>
    </row>
    <row r="53" spans="2:16" ht="12.75">
      <c r="B53" t="e">
        <f t="shared" si="0"/>
        <v>#REF!</v>
      </c>
      <c r="D53" t="e">
        <f t="shared" si="1"/>
        <v>#REF!</v>
      </c>
      <c r="F53" t="e">
        <f t="shared" si="2"/>
        <v>#REF!</v>
      </c>
      <c r="H53" t="e">
        <f t="shared" si="3"/>
        <v>#REF!</v>
      </c>
      <c r="J53" t="e">
        <f t="shared" si="4"/>
        <v>#REF!</v>
      </c>
      <c r="L53" t="e">
        <f t="shared" si="5"/>
        <v>#REF!</v>
      </c>
      <c r="N53" t="e">
        <f t="shared" si="6"/>
        <v>#REF!</v>
      </c>
      <c r="P53" t="e">
        <f t="shared" si="7"/>
        <v>#REF!</v>
      </c>
    </row>
    <row r="54" spans="2:16" ht="12.75">
      <c r="B54" t="e">
        <f t="shared" si="0"/>
        <v>#REF!</v>
      </c>
      <c r="D54" t="e">
        <f t="shared" si="1"/>
        <v>#REF!</v>
      </c>
      <c r="F54" t="e">
        <f t="shared" si="2"/>
        <v>#REF!</v>
      </c>
      <c r="H54" t="e">
        <f t="shared" si="3"/>
        <v>#REF!</v>
      </c>
      <c r="J54" t="e">
        <f t="shared" si="4"/>
        <v>#REF!</v>
      </c>
      <c r="L54" t="e">
        <f t="shared" si="5"/>
        <v>#REF!</v>
      </c>
      <c r="N54" t="e">
        <f t="shared" si="6"/>
        <v>#REF!</v>
      </c>
      <c r="P54" t="e">
        <f t="shared" si="7"/>
        <v>#REF!</v>
      </c>
    </row>
    <row r="55" spans="2:16" ht="12.75">
      <c r="B55" t="e">
        <f t="shared" si="0"/>
        <v>#REF!</v>
      </c>
      <c r="D55" t="e">
        <f t="shared" si="1"/>
        <v>#REF!</v>
      </c>
      <c r="F55" t="e">
        <f t="shared" si="2"/>
        <v>#REF!</v>
      </c>
      <c r="H55" t="e">
        <f t="shared" si="3"/>
        <v>#REF!</v>
      </c>
      <c r="J55" t="e">
        <f t="shared" si="4"/>
        <v>#REF!</v>
      </c>
      <c r="L55" t="e">
        <f t="shared" si="5"/>
        <v>#REF!</v>
      </c>
      <c r="N55" t="e">
        <f t="shared" si="6"/>
        <v>#REF!</v>
      </c>
      <c r="P55" t="e">
        <f t="shared" si="7"/>
        <v>#REF!</v>
      </c>
    </row>
    <row r="56" spans="2:16" ht="12.75">
      <c r="B56" t="e">
        <f t="shared" si="0"/>
        <v>#REF!</v>
      </c>
      <c r="D56" t="e">
        <f t="shared" si="1"/>
        <v>#REF!</v>
      </c>
      <c r="F56" t="e">
        <f t="shared" si="2"/>
        <v>#REF!</v>
      </c>
      <c r="H56" t="e">
        <f t="shared" si="3"/>
        <v>#REF!</v>
      </c>
      <c r="J56" t="e">
        <f t="shared" si="4"/>
        <v>#REF!</v>
      </c>
      <c r="L56" t="e">
        <f t="shared" si="5"/>
        <v>#REF!</v>
      </c>
      <c r="N56" t="e">
        <f t="shared" si="6"/>
        <v>#REF!</v>
      </c>
      <c r="P56" t="e">
        <f t="shared" si="7"/>
        <v>#REF!</v>
      </c>
    </row>
    <row r="57" spans="2:16" ht="12.75">
      <c r="B57" t="e">
        <f t="shared" si="0"/>
        <v>#REF!</v>
      </c>
      <c r="D57" t="e">
        <f t="shared" si="1"/>
        <v>#REF!</v>
      </c>
      <c r="F57" t="e">
        <f t="shared" si="2"/>
        <v>#REF!</v>
      </c>
      <c r="H57" t="e">
        <f t="shared" si="3"/>
        <v>#REF!</v>
      </c>
      <c r="J57" t="e">
        <f t="shared" si="4"/>
        <v>#REF!</v>
      </c>
      <c r="L57" t="e">
        <f t="shared" si="5"/>
        <v>#REF!</v>
      </c>
      <c r="N57" t="e">
        <f t="shared" si="6"/>
        <v>#REF!</v>
      </c>
      <c r="P57" t="e">
        <f t="shared" si="7"/>
        <v>#REF!</v>
      </c>
    </row>
    <row r="58" spans="2:16" ht="12.75">
      <c r="B58" t="e">
        <f t="shared" si="0"/>
        <v>#REF!</v>
      </c>
      <c r="D58" t="e">
        <f t="shared" si="1"/>
        <v>#REF!</v>
      </c>
      <c r="F58" t="e">
        <f t="shared" si="2"/>
        <v>#REF!</v>
      </c>
      <c r="H58" t="e">
        <f t="shared" si="3"/>
        <v>#REF!</v>
      </c>
      <c r="J58" t="e">
        <f t="shared" si="4"/>
        <v>#REF!</v>
      </c>
      <c r="L58" t="e">
        <f t="shared" si="5"/>
        <v>#REF!</v>
      </c>
      <c r="N58" t="e">
        <f t="shared" si="6"/>
        <v>#REF!</v>
      </c>
      <c r="P58" t="e">
        <f t="shared" si="7"/>
        <v>#REF!</v>
      </c>
    </row>
    <row r="59" spans="2:16" ht="12.75">
      <c r="B59" t="e">
        <f t="shared" si="0"/>
        <v>#REF!</v>
      </c>
      <c r="D59" t="e">
        <f t="shared" si="1"/>
        <v>#REF!</v>
      </c>
      <c r="F59" t="e">
        <f t="shared" si="2"/>
        <v>#REF!</v>
      </c>
      <c r="H59" t="e">
        <f t="shared" si="3"/>
        <v>#REF!</v>
      </c>
      <c r="J59" t="e">
        <f t="shared" si="4"/>
        <v>#REF!</v>
      </c>
      <c r="L59" t="e">
        <f t="shared" si="5"/>
        <v>#REF!</v>
      </c>
      <c r="N59" t="e">
        <f t="shared" si="6"/>
        <v>#REF!</v>
      </c>
      <c r="P59" t="e">
        <f t="shared" si="7"/>
        <v>#REF!</v>
      </c>
    </row>
    <row r="60" spans="2:16" ht="12.75">
      <c r="B60" t="e">
        <f t="shared" si="0"/>
        <v>#REF!</v>
      </c>
      <c r="D60" t="e">
        <f t="shared" si="1"/>
        <v>#REF!</v>
      </c>
      <c r="F60" t="e">
        <f t="shared" si="2"/>
        <v>#REF!</v>
      </c>
      <c r="H60" t="e">
        <f t="shared" si="3"/>
        <v>#REF!</v>
      </c>
      <c r="J60" t="e">
        <f t="shared" si="4"/>
        <v>#REF!</v>
      </c>
      <c r="L60" t="e">
        <f t="shared" si="5"/>
        <v>#REF!</v>
      </c>
      <c r="N60" t="e">
        <f t="shared" si="6"/>
        <v>#REF!</v>
      </c>
      <c r="P60" t="e">
        <f t="shared" si="7"/>
        <v>#REF!</v>
      </c>
    </row>
    <row r="61" spans="2:16" ht="12.75">
      <c r="B61" t="e">
        <f t="shared" si="0"/>
        <v>#REF!</v>
      </c>
      <c r="D61" t="e">
        <f t="shared" si="1"/>
        <v>#REF!</v>
      </c>
      <c r="F61" t="e">
        <f t="shared" si="2"/>
        <v>#REF!</v>
      </c>
      <c r="H61" t="e">
        <f t="shared" si="3"/>
        <v>#REF!</v>
      </c>
      <c r="J61" t="e">
        <f t="shared" si="4"/>
        <v>#REF!</v>
      </c>
      <c r="L61" t="e">
        <f t="shared" si="5"/>
        <v>#REF!</v>
      </c>
      <c r="N61" t="e">
        <f t="shared" si="6"/>
        <v>#REF!</v>
      </c>
      <c r="P61" t="e">
        <f t="shared" si="7"/>
        <v>#REF!</v>
      </c>
    </row>
    <row r="62" spans="1:16" ht="12.75">
      <c r="A62">
        <v>-1</v>
      </c>
      <c r="B62" t="e">
        <f>COUNTIF(#REF!,"&lt;=-0.5")-COUNTIF(#REF!,"&lt;=-1")</f>
        <v>#REF!</v>
      </c>
      <c r="C62">
        <v>-1</v>
      </c>
      <c r="D62" t="e">
        <f>COUNTIF(#REF!,"&lt;=-0.5")-COUNTIF(#REF!,"&lt;=-1")</f>
        <v>#REF!</v>
      </c>
      <c r="E62">
        <v>-1</v>
      </c>
      <c r="F62" t="e">
        <f>COUNTIF(#REF!,"&lt;=-0.5")-COUNTIF(#REF!,"&lt;=-1")</f>
        <v>#REF!</v>
      </c>
      <c r="G62">
        <v>-1</v>
      </c>
      <c r="H62" t="e">
        <f>COUNTIF(#REF!,"&lt;=-0.5")-COUNTIF(#REF!,"&lt;=-1")</f>
        <v>#REF!</v>
      </c>
      <c r="I62">
        <v>-1</v>
      </c>
      <c r="J62" t="e">
        <f>COUNTIF(#REF!,"&lt;=-0.5")-COUNTIF(#REF!,"&lt;=-1")</f>
        <v>#REF!</v>
      </c>
      <c r="K62">
        <v>-1</v>
      </c>
      <c r="L62" t="e">
        <f>COUNTIF(#REF!,"&lt;=-0.5")-COUNTIF(#REF!,"&lt;=-1")</f>
        <v>#REF!</v>
      </c>
      <c r="M62">
        <v>-1</v>
      </c>
      <c r="N62" t="e">
        <f>COUNTIF(#REF!,"&lt;=-0.5")-COUNTIF(#REF!,"&lt;=-1")</f>
        <v>#REF!</v>
      </c>
      <c r="O62">
        <v>-1</v>
      </c>
      <c r="P62" t="e">
        <f>COUNTIF(#REF!,"&lt;=-0.5")-COUNTIF(#REF!,"&lt;=-1")</f>
        <v>#REF!</v>
      </c>
    </row>
    <row r="63" spans="2:16" ht="12.75">
      <c r="B63" t="e">
        <f t="shared" si="0"/>
        <v>#REF!</v>
      </c>
      <c r="D63" t="e">
        <f t="shared" si="1"/>
        <v>#REF!</v>
      </c>
      <c r="F63" t="e">
        <f t="shared" si="2"/>
        <v>#REF!</v>
      </c>
      <c r="H63" t="e">
        <f t="shared" si="3"/>
        <v>#REF!</v>
      </c>
      <c r="J63" t="e">
        <f t="shared" si="4"/>
        <v>#REF!</v>
      </c>
      <c r="L63" t="e">
        <f t="shared" si="5"/>
        <v>#REF!</v>
      </c>
      <c r="N63" t="e">
        <f t="shared" si="6"/>
        <v>#REF!</v>
      </c>
      <c r="P63" t="e">
        <f t="shared" si="7"/>
        <v>#REF!</v>
      </c>
    </row>
    <row r="64" spans="2:16" ht="12.75">
      <c r="B64" t="e">
        <f t="shared" si="0"/>
        <v>#REF!</v>
      </c>
      <c r="D64" t="e">
        <f t="shared" si="1"/>
        <v>#REF!</v>
      </c>
      <c r="F64" t="e">
        <f t="shared" si="2"/>
        <v>#REF!</v>
      </c>
      <c r="H64" t="e">
        <f t="shared" si="3"/>
        <v>#REF!</v>
      </c>
      <c r="J64" t="e">
        <f t="shared" si="4"/>
        <v>#REF!</v>
      </c>
      <c r="L64" t="e">
        <f t="shared" si="5"/>
        <v>#REF!</v>
      </c>
      <c r="N64" t="e">
        <f t="shared" si="6"/>
        <v>#REF!</v>
      </c>
      <c r="P64" t="e">
        <f t="shared" si="7"/>
        <v>#REF!</v>
      </c>
    </row>
    <row r="65" spans="2:16" ht="12.75">
      <c r="B65" t="e">
        <f t="shared" si="0"/>
        <v>#REF!</v>
      </c>
      <c r="D65" t="e">
        <f t="shared" si="1"/>
        <v>#REF!</v>
      </c>
      <c r="F65" t="e">
        <f t="shared" si="2"/>
        <v>#REF!</v>
      </c>
      <c r="H65" t="e">
        <f t="shared" si="3"/>
        <v>#REF!</v>
      </c>
      <c r="J65" t="e">
        <f t="shared" si="4"/>
        <v>#REF!</v>
      </c>
      <c r="L65" t="e">
        <f t="shared" si="5"/>
        <v>#REF!</v>
      </c>
      <c r="N65" t="e">
        <f t="shared" si="6"/>
        <v>#REF!</v>
      </c>
      <c r="P65" t="e">
        <f t="shared" si="7"/>
        <v>#REF!</v>
      </c>
    </row>
    <row r="66" spans="2:16" ht="12.75">
      <c r="B66" t="e">
        <f t="shared" si="0"/>
        <v>#REF!</v>
      </c>
      <c r="D66" t="e">
        <f t="shared" si="1"/>
        <v>#REF!</v>
      </c>
      <c r="F66" t="e">
        <f t="shared" si="2"/>
        <v>#REF!</v>
      </c>
      <c r="H66" t="e">
        <f t="shared" si="3"/>
        <v>#REF!</v>
      </c>
      <c r="J66" t="e">
        <f t="shared" si="4"/>
        <v>#REF!</v>
      </c>
      <c r="L66" t="e">
        <f t="shared" si="5"/>
        <v>#REF!</v>
      </c>
      <c r="N66" t="e">
        <f t="shared" si="6"/>
        <v>#REF!</v>
      </c>
      <c r="P66" t="e">
        <f t="shared" si="7"/>
        <v>#REF!</v>
      </c>
    </row>
    <row r="67" spans="2:16" ht="12.75">
      <c r="B67" t="e">
        <f t="shared" si="0"/>
        <v>#REF!</v>
      </c>
      <c r="D67" t="e">
        <f t="shared" si="1"/>
        <v>#REF!</v>
      </c>
      <c r="F67" t="e">
        <f t="shared" si="2"/>
        <v>#REF!</v>
      </c>
      <c r="H67" t="e">
        <f t="shared" si="3"/>
        <v>#REF!</v>
      </c>
      <c r="J67" t="e">
        <f t="shared" si="4"/>
        <v>#REF!</v>
      </c>
      <c r="L67" t="e">
        <f t="shared" si="5"/>
        <v>#REF!</v>
      </c>
      <c r="N67" t="e">
        <f t="shared" si="6"/>
        <v>#REF!</v>
      </c>
      <c r="P67" t="e">
        <f t="shared" si="7"/>
        <v>#REF!</v>
      </c>
    </row>
    <row r="68" spans="2:16" ht="12.75">
      <c r="B68" t="e">
        <f aca="true" t="shared" si="8" ref="B68:B131">B67</f>
        <v>#REF!</v>
      </c>
      <c r="D68" t="e">
        <f aca="true" t="shared" si="9" ref="D68:D131">D67</f>
        <v>#REF!</v>
      </c>
      <c r="F68" t="e">
        <f aca="true" t="shared" si="10" ref="F68:F131">F67</f>
        <v>#REF!</v>
      </c>
      <c r="H68" t="e">
        <f aca="true" t="shared" si="11" ref="H68:H131">H67</f>
        <v>#REF!</v>
      </c>
      <c r="J68" t="e">
        <f aca="true" t="shared" si="12" ref="J68:J131">J67</f>
        <v>#REF!</v>
      </c>
      <c r="L68" t="e">
        <f aca="true" t="shared" si="13" ref="L68:L131">L67</f>
        <v>#REF!</v>
      </c>
      <c r="N68" t="e">
        <f aca="true" t="shared" si="14" ref="N68:N131">N67</f>
        <v>#REF!</v>
      </c>
      <c r="P68" t="e">
        <f aca="true" t="shared" si="15" ref="P68:P131">P67</f>
        <v>#REF!</v>
      </c>
    </row>
    <row r="69" spans="2:16" ht="12.75">
      <c r="B69" t="e">
        <f t="shared" si="8"/>
        <v>#REF!</v>
      </c>
      <c r="D69" t="e">
        <f t="shared" si="9"/>
        <v>#REF!</v>
      </c>
      <c r="F69" t="e">
        <f t="shared" si="10"/>
        <v>#REF!</v>
      </c>
      <c r="H69" t="e">
        <f t="shared" si="11"/>
        <v>#REF!</v>
      </c>
      <c r="J69" t="e">
        <f t="shared" si="12"/>
        <v>#REF!</v>
      </c>
      <c r="L69" t="e">
        <f t="shared" si="13"/>
        <v>#REF!</v>
      </c>
      <c r="N69" t="e">
        <f t="shared" si="14"/>
        <v>#REF!</v>
      </c>
      <c r="P69" t="e">
        <f t="shared" si="15"/>
        <v>#REF!</v>
      </c>
    </row>
    <row r="70" spans="2:16" ht="12.75">
      <c r="B70" t="e">
        <f t="shared" si="8"/>
        <v>#REF!</v>
      </c>
      <c r="D70" t="e">
        <f t="shared" si="9"/>
        <v>#REF!</v>
      </c>
      <c r="F70" t="e">
        <f t="shared" si="10"/>
        <v>#REF!</v>
      </c>
      <c r="H70" t="e">
        <f t="shared" si="11"/>
        <v>#REF!</v>
      </c>
      <c r="J70" t="e">
        <f t="shared" si="12"/>
        <v>#REF!</v>
      </c>
      <c r="L70" t="e">
        <f t="shared" si="13"/>
        <v>#REF!</v>
      </c>
      <c r="N70" t="e">
        <f t="shared" si="14"/>
        <v>#REF!</v>
      </c>
      <c r="P70" t="e">
        <f t="shared" si="15"/>
        <v>#REF!</v>
      </c>
    </row>
    <row r="71" spans="2:16" ht="12.75">
      <c r="B71" t="e">
        <f t="shared" si="8"/>
        <v>#REF!</v>
      </c>
      <c r="D71" t="e">
        <f t="shared" si="9"/>
        <v>#REF!</v>
      </c>
      <c r="F71" t="e">
        <f t="shared" si="10"/>
        <v>#REF!</v>
      </c>
      <c r="H71" t="e">
        <f t="shared" si="11"/>
        <v>#REF!</v>
      </c>
      <c r="J71" t="e">
        <f t="shared" si="12"/>
        <v>#REF!</v>
      </c>
      <c r="L71" t="e">
        <f t="shared" si="13"/>
        <v>#REF!</v>
      </c>
      <c r="N71" t="e">
        <f t="shared" si="14"/>
        <v>#REF!</v>
      </c>
      <c r="P71" t="e">
        <f t="shared" si="15"/>
        <v>#REF!</v>
      </c>
    </row>
    <row r="72" spans="1:16" ht="12.75">
      <c r="A72">
        <v>-0.5</v>
      </c>
      <c r="B72" t="e">
        <f>COUNTIF(#REF!,"&lt;=0")-COUNTIF(#REF!,"&lt;=-0.5")</f>
        <v>#REF!</v>
      </c>
      <c r="C72">
        <v>-0.5</v>
      </c>
      <c r="D72" t="e">
        <f>COUNTIF(#REF!,"&lt;=0")-COUNTIF(#REF!,"&lt;=-0.5")</f>
        <v>#REF!</v>
      </c>
      <c r="E72">
        <v>-0.5</v>
      </c>
      <c r="F72" t="e">
        <f>COUNTIF(#REF!,"&lt;=0")-COUNTIF(#REF!,"&lt;=-0.5")</f>
        <v>#REF!</v>
      </c>
      <c r="G72">
        <v>-0.5</v>
      </c>
      <c r="H72" t="e">
        <f>COUNTIF(#REF!,"&lt;=0")-COUNTIF(#REF!,"&lt;=-0.5")</f>
        <v>#REF!</v>
      </c>
      <c r="I72">
        <v>-0.5</v>
      </c>
      <c r="J72" t="e">
        <f>COUNTIF(#REF!,"&lt;=0")-COUNTIF(#REF!,"&lt;=-0.5")</f>
        <v>#REF!</v>
      </c>
      <c r="K72">
        <v>-0.5</v>
      </c>
      <c r="L72" t="e">
        <f>COUNTIF(#REF!,"&lt;=0")-COUNTIF(#REF!,"&lt;=-0.5")</f>
        <v>#REF!</v>
      </c>
      <c r="M72">
        <v>-0.5</v>
      </c>
      <c r="N72" t="e">
        <f>COUNTIF(#REF!,"&lt;=0")-COUNTIF(#REF!,"&lt;=-0.5")</f>
        <v>#REF!</v>
      </c>
      <c r="O72">
        <v>-0.5</v>
      </c>
      <c r="P72" t="e">
        <f>COUNTIF(#REF!,"&lt;=0")-COUNTIF(#REF!,"&lt;=-0.5")</f>
        <v>#REF!</v>
      </c>
    </row>
    <row r="73" spans="2:16" ht="12.75">
      <c r="B73" t="e">
        <f t="shared" si="8"/>
        <v>#REF!</v>
      </c>
      <c r="D73" t="e">
        <f t="shared" si="9"/>
        <v>#REF!</v>
      </c>
      <c r="F73" t="e">
        <f t="shared" si="10"/>
        <v>#REF!</v>
      </c>
      <c r="H73" t="e">
        <f t="shared" si="11"/>
        <v>#REF!</v>
      </c>
      <c r="J73" t="e">
        <f t="shared" si="12"/>
        <v>#REF!</v>
      </c>
      <c r="L73" t="e">
        <f t="shared" si="13"/>
        <v>#REF!</v>
      </c>
      <c r="N73" t="e">
        <f t="shared" si="14"/>
        <v>#REF!</v>
      </c>
      <c r="P73" t="e">
        <f t="shared" si="15"/>
        <v>#REF!</v>
      </c>
    </row>
    <row r="74" spans="2:16" ht="12.75">
      <c r="B74" t="e">
        <f t="shared" si="8"/>
        <v>#REF!</v>
      </c>
      <c r="D74" t="e">
        <f t="shared" si="9"/>
        <v>#REF!</v>
      </c>
      <c r="F74" t="e">
        <f t="shared" si="10"/>
        <v>#REF!</v>
      </c>
      <c r="H74" t="e">
        <f t="shared" si="11"/>
        <v>#REF!</v>
      </c>
      <c r="J74" t="e">
        <f t="shared" si="12"/>
        <v>#REF!</v>
      </c>
      <c r="L74" t="e">
        <f t="shared" si="13"/>
        <v>#REF!</v>
      </c>
      <c r="N74" t="e">
        <f t="shared" si="14"/>
        <v>#REF!</v>
      </c>
      <c r="P74" t="e">
        <f t="shared" si="15"/>
        <v>#REF!</v>
      </c>
    </row>
    <row r="75" spans="2:16" ht="12.75">
      <c r="B75" t="e">
        <f t="shared" si="8"/>
        <v>#REF!</v>
      </c>
      <c r="D75" t="e">
        <f t="shared" si="9"/>
        <v>#REF!</v>
      </c>
      <c r="F75" t="e">
        <f t="shared" si="10"/>
        <v>#REF!</v>
      </c>
      <c r="H75" t="e">
        <f t="shared" si="11"/>
        <v>#REF!</v>
      </c>
      <c r="J75" t="e">
        <f t="shared" si="12"/>
        <v>#REF!</v>
      </c>
      <c r="L75" t="e">
        <f t="shared" si="13"/>
        <v>#REF!</v>
      </c>
      <c r="N75" t="e">
        <f t="shared" si="14"/>
        <v>#REF!</v>
      </c>
      <c r="P75" t="e">
        <f t="shared" si="15"/>
        <v>#REF!</v>
      </c>
    </row>
    <row r="76" spans="2:16" ht="12.75">
      <c r="B76" t="e">
        <f t="shared" si="8"/>
        <v>#REF!</v>
      </c>
      <c r="D76" t="e">
        <f t="shared" si="9"/>
        <v>#REF!</v>
      </c>
      <c r="F76" t="e">
        <f t="shared" si="10"/>
        <v>#REF!</v>
      </c>
      <c r="H76" t="e">
        <f t="shared" si="11"/>
        <v>#REF!</v>
      </c>
      <c r="J76" t="e">
        <f t="shared" si="12"/>
        <v>#REF!</v>
      </c>
      <c r="L76" t="e">
        <f t="shared" si="13"/>
        <v>#REF!</v>
      </c>
      <c r="N76" t="e">
        <f t="shared" si="14"/>
        <v>#REF!</v>
      </c>
      <c r="P76" t="e">
        <f t="shared" si="15"/>
        <v>#REF!</v>
      </c>
    </row>
    <row r="77" spans="2:16" ht="12.75">
      <c r="B77" t="e">
        <f t="shared" si="8"/>
        <v>#REF!</v>
      </c>
      <c r="D77" t="e">
        <f t="shared" si="9"/>
        <v>#REF!</v>
      </c>
      <c r="F77" t="e">
        <f t="shared" si="10"/>
        <v>#REF!</v>
      </c>
      <c r="H77" t="e">
        <f t="shared" si="11"/>
        <v>#REF!</v>
      </c>
      <c r="J77" t="e">
        <f t="shared" si="12"/>
        <v>#REF!</v>
      </c>
      <c r="L77" t="e">
        <f t="shared" si="13"/>
        <v>#REF!</v>
      </c>
      <c r="N77" t="e">
        <f t="shared" si="14"/>
        <v>#REF!</v>
      </c>
      <c r="P77" t="e">
        <f t="shared" si="15"/>
        <v>#REF!</v>
      </c>
    </row>
    <row r="78" spans="2:16" ht="12.75">
      <c r="B78" t="e">
        <f t="shared" si="8"/>
        <v>#REF!</v>
      </c>
      <c r="D78" t="e">
        <f t="shared" si="9"/>
        <v>#REF!</v>
      </c>
      <c r="F78" t="e">
        <f t="shared" si="10"/>
        <v>#REF!</v>
      </c>
      <c r="H78" t="e">
        <f t="shared" si="11"/>
        <v>#REF!</v>
      </c>
      <c r="J78" t="e">
        <f t="shared" si="12"/>
        <v>#REF!</v>
      </c>
      <c r="L78" t="e">
        <f t="shared" si="13"/>
        <v>#REF!</v>
      </c>
      <c r="N78" t="e">
        <f t="shared" si="14"/>
        <v>#REF!</v>
      </c>
      <c r="P78" t="e">
        <f t="shared" si="15"/>
        <v>#REF!</v>
      </c>
    </row>
    <row r="79" spans="2:16" ht="12.75">
      <c r="B79" t="e">
        <f t="shared" si="8"/>
        <v>#REF!</v>
      </c>
      <c r="D79" t="e">
        <f t="shared" si="9"/>
        <v>#REF!</v>
      </c>
      <c r="F79" t="e">
        <f t="shared" si="10"/>
        <v>#REF!</v>
      </c>
      <c r="H79" t="e">
        <f t="shared" si="11"/>
        <v>#REF!</v>
      </c>
      <c r="J79" t="e">
        <f t="shared" si="12"/>
        <v>#REF!</v>
      </c>
      <c r="L79" t="e">
        <f t="shared" si="13"/>
        <v>#REF!</v>
      </c>
      <c r="N79" t="e">
        <f t="shared" si="14"/>
        <v>#REF!</v>
      </c>
      <c r="P79" t="e">
        <f t="shared" si="15"/>
        <v>#REF!</v>
      </c>
    </row>
    <row r="80" spans="2:16" ht="12.75">
      <c r="B80" t="e">
        <f t="shared" si="8"/>
        <v>#REF!</v>
      </c>
      <c r="D80" t="e">
        <f t="shared" si="9"/>
        <v>#REF!</v>
      </c>
      <c r="F80" t="e">
        <f t="shared" si="10"/>
        <v>#REF!</v>
      </c>
      <c r="H80" t="e">
        <f t="shared" si="11"/>
        <v>#REF!</v>
      </c>
      <c r="J80" t="e">
        <f t="shared" si="12"/>
        <v>#REF!</v>
      </c>
      <c r="L80" t="e">
        <f t="shared" si="13"/>
        <v>#REF!</v>
      </c>
      <c r="N80" t="e">
        <f t="shared" si="14"/>
        <v>#REF!</v>
      </c>
      <c r="P80" t="e">
        <f t="shared" si="15"/>
        <v>#REF!</v>
      </c>
    </row>
    <row r="81" spans="2:16" ht="12.75">
      <c r="B81" t="e">
        <f t="shared" si="8"/>
        <v>#REF!</v>
      </c>
      <c r="D81" t="e">
        <f t="shared" si="9"/>
        <v>#REF!</v>
      </c>
      <c r="F81" t="e">
        <f t="shared" si="10"/>
        <v>#REF!</v>
      </c>
      <c r="H81" t="e">
        <f t="shared" si="11"/>
        <v>#REF!</v>
      </c>
      <c r="J81" t="e">
        <f t="shared" si="12"/>
        <v>#REF!</v>
      </c>
      <c r="L81" t="e">
        <f t="shared" si="13"/>
        <v>#REF!</v>
      </c>
      <c r="N81" t="e">
        <f t="shared" si="14"/>
        <v>#REF!</v>
      </c>
      <c r="P81" t="e">
        <f t="shared" si="15"/>
        <v>#REF!</v>
      </c>
    </row>
    <row r="82" spans="1:16" ht="12.75">
      <c r="A82">
        <v>0</v>
      </c>
      <c r="B82" t="e">
        <f>COUNTIF(#REF!,"&lt;=0.5")-COUNTIF(#REF!,"&lt;=0")</f>
        <v>#REF!</v>
      </c>
      <c r="C82">
        <v>0</v>
      </c>
      <c r="D82" t="e">
        <f>COUNTIF(#REF!,"&lt;=0.5")-COUNTIF(#REF!,"&lt;=0")</f>
        <v>#REF!</v>
      </c>
      <c r="E82">
        <v>0</v>
      </c>
      <c r="F82" t="e">
        <f>COUNTIF(#REF!,"&lt;=0.5")-COUNTIF(#REF!,"&lt;=0")</f>
        <v>#REF!</v>
      </c>
      <c r="G82">
        <v>0</v>
      </c>
      <c r="H82" t="e">
        <f>COUNTIF(#REF!,"&lt;=0.5")-COUNTIF(#REF!,"&lt;=0")</f>
        <v>#REF!</v>
      </c>
      <c r="I82">
        <v>0</v>
      </c>
      <c r="J82" t="e">
        <f>COUNTIF(#REF!,"&lt;=0.5")-COUNTIF(#REF!,"&lt;=0")</f>
        <v>#REF!</v>
      </c>
      <c r="K82">
        <v>0</v>
      </c>
      <c r="L82" t="e">
        <f>COUNTIF(#REF!,"&lt;=0.5")-COUNTIF(#REF!,"&lt;=0")</f>
        <v>#REF!</v>
      </c>
      <c r="M82">
        <v>0</v>
      </c>
      <c r="N82" t="e">
        <f>COUNTIF(#REF!,"&lt;=0.5")-COUNTIF(#REF!,"&lt;=0")</f>
        <v>#REF!</v>
      </c>
      <c r="O82">
        <v>0</v>
      </c>
      <c r="P82" t="e">
        <f>COUNTIF(#REF!,"&lt;=0.5")-COUNTIF(#REF!,"&lt;=0")</f>
        <v>#REF!</v>
      </c>
    </row>
    <row r="83" spans="2:16" ht="12.75">
      <c r="B83" t="e">
        <f t="shared" si="8"/>
        <v>#REF!</v>
      </c>
      <c r="D83" t="e">
        <f t="shared" si="9"/>
        <v>#REF!</v>
      </c>
      <c r="F83" t="e">
        <f t="shared" si="10"/>
        <v>#REF!</v>
      </c>
      <c r="H83" t="e">
        <f t="shared" si="11"/>
        <v>#REF!</v>
      </c>
      <c r="J83" t="e">
        <f t="shared" si="12"/>
        <v>#REF!</v>
      </c>
      <c r="L83" t="e">
        <f t="shared" si="13"/>
        <v>#REF!</v>
      </c>
      <c r="N83" t="e">
        <f t="shared" si="14"/>
        <v>#REF!</v>
      </c>
      <c r="P83" t="e">
        <f t="shared" si="15"/>
        <v>#REF!</v>
      </c>
    </row>
    <row r="84" spans="2:16" ht="12.75">
      <c r="B84" t="e">
        <f t="shared" si="8"/>
        <v>#REF!</v>
      </c>
      <c r="D84" t="e">
        <f t="shared" si="9"/>
        <v>#REF!</v>
      </c>
      <c r="F84" t="e">
        <f t="shared" si="10"/>
        <v>#REF!</v>
      </c>
      <c r="H84" t="e">
        <f t="shared" si="11"/>
        <v>#REF!</v>
      </c>
      <c r="J84" t="e">
        <f t="shared" si="12"/>
        <v>#REF!</v>
      </c>
      <c r="L84" t="e">
        <f t="shared" si="13"/>
        <v>#REF!</v>
      </c>
      <c r="N84" t="e">
        <f t="shared" si="14"/>
        <v>#REF!</v>
      </c>
      <c r="P84" t="e">
        <f t="shared" si="15"/>
        <v>#REF!</v>
      </c>
    </row>
    <row r="85" spans="2:16" ht="12.75">
      <c r="B85" t="e">
        <f t="shared" si="8"/>
        <v>#REF!</v>
      </c>
      <c r="D85" t="e">
        <f t="shared" si="9"/>
        <v>#REF!</v>
      </c>
      <c r="F85" t="e">
        <f t="shared" si="10"/>
        <v>#REF!</v>
      </c>
      <c r="H85" t="e">
        <f t="shared" si="11"/>
        <v>#REF!</v>
      </c>
      <c r="J85" t="e">
        <f t="shared" si="12"/>
        <v>#REF!</v>
      </c>
      <c r="L85" t="e">
        <f t="shared" si="13"/>
        <v>#REF!</v>
      </c>
      <c r="N85" t="e">
        <f t="shared" si="14"/>
        <v>#REF!</v>
      </c>
      <c r="P85" t="e">
        <f t="shared" si="15"/>
        <v>#REF!</v>
      </c>
    </row>
    <row r="86" spans="2:16" ht="12.75">
      <c r="B86" t="e">
        <f t="shared" si="8"/>
        <v>#REF!</v>
      </c>
      <c r="D86" t="e">
        <f t="shared" si="9"/>
        <v>#REF!</v>
      </c>
      <c r="F86" t="e">
        <f t="shared" si="10"/>
        <v>#REF!</v>
      </c>
      <c r="H86" t="e">
        <f t="shared" si="11"/>
        <v>#REF!</v>
      </c>
      <c r="J86" t="e">
        <f t="shared" si="12"/>
        <v>#REF!</v>
      </c>
      <c r="L86" t="e">
        <f t="shared" si="13"/>
        <v>#REF!</v>
      </c>
      <c r="N86" t="e">
        <f t="shared" si="14"/>
        <v>#REF!</v>
      </c>
      <c r="P86" t="e">
        <f t="shared" si="15"/>
        <v>#REF!</v>
      </c>
    </row>
    <row r="87" spans="2:16" ht="12.75">
      <c r="B87" t="e">
        <f t="shared" si="8"/>
        <v>#REF!</v>
      </c>
      <c r="D87" t="e">
        <f t="shared" si="9"/>
        <v>#REF!</v>
      </c>
      <c r="F87" t="e">
        <f t="shared" si="10"/>
        <v>#REF!</v>
      </c>
      <c r="H87" t="e">
        <f t="shared" si="11"/>
        <v>#REF!</v>
      </c>
      <c r="J87" t="e">
        <f t="shared" si="12"/>
        <v>#REF!</v>
      </c>
      <c r="L87" t="e">
        <f t="shared" si="13"/>
        <v>#REF!</v>
      </c>
      <c r="N87" t="e">
        <f t="shared" si="14"/>
        <v>#REF!</v>
      </c>
      <c r="P87" t="e">
        <f t="shared" si="15"/>
        <v>#REF!</v>
      </c>
    </row>
    <row r="88" spans="2:16" ht="12.75">
      <c r="B88" t="e">
        <f t="shared" si="8"/>
        <v>#REF!</v>
      </c>
      <c r="D88" t="e">
        <f t="shared" si="9"/>
        <v>#REF!</v>
      </c>
      <c r="F88" t="e">
        <f t="shared" si="10"/>
        <v>#REF!</v>
      </c>
      <c r="H88" t="e">
        <f t="shared" si="11"/>
        <v>#REF!</v>
      </c>
      <c r="J88" t="e">
        <f t="shared" si="12"/>
        <v>#REF!</v>
      </c>
      <c r="L88" t="e">
        <f t="shared" si="13"/>
        <v>#REF!</v>
      </c>
      <c r="N88" t="e">
        <f t="shared" si="14"/>
        <v>#REF!</v>
      </c>
      <c r="P88" t="e">
        <f t="shared" si="15"/>
        <v>#REF!</v>
      </c>
    </row>
    <row r="89" spans="2:16" ht="12.75">
      <c r="B89" t="e">
        <f t="shared" si="8"/>
        <v>#REF!</v>
      </c>
      <c r="D89" t="e">
        <f t="shared" si="9"/>
        <v>#REF!</v>
      </c>
      <c r="F89" t="e">
        <f t="shared" si="10"/>
        <v>#REF!</v>
      </c>
      <c r="H89" t="e">
        <f t="shared" si="11"/>
        <v>#REF!</v>
      </c>
      <c r="J89" t="e">
        <f t="shared" si="12"/>
        <v>#REF!</v>
      </c>
      <c r="L89" t="e">
        <f t="shared" si="13"/>
        <v>#REF!</v>
      </c>
      <c r="N89" t="e">
        <f t="shared" si="14"/>
        <v>#REF!</v>
      </c>
      <c r="P89" t="e">
        <f t="shared" si="15"/>
        <v>#REF!</v>
      </c>
    </row>
    <row r="90" spans="2:16" ht="12.75">
      <c r="B90" t="e">
        <f t="shared" si="8"/>
        <v>#REF!</v>
      </c>
      <c r="D90" t="e">
        <f t="shared" si="9"/>
        <v>#REF!</v>
      </c>
      <c r="F90" t="e">
        <f t="shared" si="10"/>
        <v>#REF!</v>
      </c>
      <c r="H90" t="e">
        <f t="shared" si="11"/>
        <v>#REF!</v>
      </c>
      <c r="J90" t="e">
        <f t="shared" si="12"/>
        <v>#REF!</v>
      </c>
      <c r="L90" t="e">
        <f t="shared" si="13"/>
        <v>#REF!</v>
      </c>
      <c r="N90" t="e">
        <f t="shared" si="14"/>
        <v>#REF!</v>
      </c>
      <c r="P90" t="e">
        <f t="shared" si="15"/>
        <v>#REF!</v>
      </c>
    </row>
    <row r="91" spans="2:16" ht="12.75">
      <c r="B91" t="e">
        <f t="shared" si="8"/>
        <v>#REF!</v>
      </c>
      <c r="D91" t="e">
        <f t="shared" si="9"/>
        <v>#REF!</v>
      </c>
      <c r="F91" t="e">
        <f t="shared" si="10"/>
        <v>#REF!</v>
      </c>
      <c r="H91" t="e">
        <f t="shared" si="11"/>
        <v>#REF!</v>
      </c>
      <c r="J91" t="e">
        <f t="shared" si="12"/>
        <v>#REF!</v>
      </c>
      <c r="L91" t="e">
        <f t="shared" si="13"/>
        <v>#REF!</v>
      </c>
      <c r="N91" t="e">
        <f t="shared" si="14"/>
        <v>#REF!</v>
      </c>
      <c r="P91" t="e">
        <f t="shared" si="15"/>
        <v>#REF!</v>
      </c>
    </row>
    <row r="92" spans="1:16" ht="12.75">
      <c r="A92">
        <v>0.5</v>
      </c>
      <c r="B92" t="e">
        <f>COUNTIF(#REF!,"&lt;=1")-COUNTIF(#REF!,"&lt;=0.5")</f>
        <v>#REF!</v>
      </c>
      <c r="C92">
        <v>0.5</v>
      </c>
      <c r="D92" t="e">
        <f>COUNTIF(#REF!,"&lt;=1")-COUNTIF(#REF!,"&lt;=0.5")</f>
        <v>#REF!</v>
      </c>
      <c r="E92">
        <v>0.5</v>
      </c>
      <c r="F92" t="e">
        <f>COUNTIF(#REF!,"&lt;=1")-COUNTIF(#REF!,"&lt;=0.5")</f>
        <v>#REF!</v>
      </c>
      <c r="G92">
        <v>0.5</v>
      </c>
      <c r="H92" t="e">
        <f>COUNTIF(#REF!,"&lt;=1")-COUNTIF(#REF!,"&lt;=0.5")</f>
        <v>#REF!</v>
      </c>
      <c r="I92">
        <v>0.5</v>
      </c>
      <c r="J92" t="e">
        <f>COUNTIF(#REF!,"&lt;=1")-COUNTIF(#REF!,"&lt;=0.5")</f>
        <v>#REF!</v>
      </c>
      <c r="K92">
        <v>0.5</v>
      </c>
      <c r="L92" t="e">
        <f>COUNTIF(#REF!,"&lt;=1")-COUNTIF(#REF!,"&lt;=0.5")</f>
        <v>#REF!</v>
      </c>
      <c r="M92">
        <v>0.5</v>
      </c>
      <c r="N92" t="e">
        <f>COUNTIF(#REF!,"&lt;=1")-COUNTIF(#REF!,"&lt;=0.5")</f>
        <v>#REF!</v>
      </c>
      <c r="O92">
        <v>0.5</v>
      </c>
      <c r="P92" t="e">
        <f>COUNTIF(#REF!,"&lt;=1")-COUNTIF(#REF!,"&lt;=0.5")</f>
        <v>#REF!</v>
      </c>
    </row>
    <row r="93" spans="2:16" ht="12.75">
      <c r="B93" t="e">
        <f t="shared" si="8"/>
        <v>#REF!</v>
      </c>
      <c r="D93" t="e">
        <f t="shared" si="9"/>
        <v>#REF!</v>
      </c>
      <c r="F93" t="e">
        <f t="shared" si="10"/>
        <v>#REF!</v>
      </c>
      <c r="H93" t="e">
        <f t="shared" si="11"/>
        <v>#REF!</v>
      </c>
      <c r="J93" t="e">
        <f t="shared" si="12"/>
        <v>#REF!</v>
      </c>
      <c r="L93" t="e">
        <f t="shared" si="13"/>
        <v>#REF!</v>
      </c>
      <c r="N93" t="e">
        <f t="shared" si="14"/>
        <v>#REF!</v>
      </c>
      <c r="P93" t="e">
        <f t="shared" si="15"/>
        <v>#REF!</v>
      </c>
    </row>
    <row r="94" spans="2:16" ht="12.75">
      <c r="B94" t="e">
        <f t="shared" si="8"/>
        <v>#REF!</v>
      </c>
      <c r="D94" t="e">
        <f t="shared" si="9"/>
        <v>#REF!</v>
      </c>
      <c r="F94" t="e">
        <f t="shared" si="10"/>
        <v>#REF!</v>
      </c>
      <c r="H94" t="e">
        <f t="shared" si="11"/>
        <v>#REF!</v>
      </c>
      <c r="J94" t="e">
        <f t="shared" si="12"/>
        <v>#REF!</v>
      </c>
      <c r="L94" t="e">
        <f t="shared" si="13"/>
        <v>#REF!</v>
      </c>
      <c r="N94" t="e">
        <f t="shared" si="14"/>
        <v>#REF!</v>
      </c>
      <c r="P94" t="e">
        <f t="shared" si="15"/>
        <v>#REF!</v>
      </c>
    </row>
    <row r="95" spans="2:16" ht="12.75">
      <c r="B95" t="e">
        <f t="shared" si="8"/>
        <v>#REF!</v>
      </c>
      <c r="D95" t="e">
        <f t="shared" si="9"/>
        <v>#REF!</v>
      </c>
      <c r="F95" t="e">
        <f t="shared" si="10"/>
        <v>#REF!</v>
      </c>
      <c r="H95" t="e">
        <f t="shared" si="11"/>
        <v>#REF!</v>
      </c>
      <c r="J95" t="e">
        <f t="shared" si="12"/>
        <v>#REF!</v>
      </c>
      <c r="L95" t="e">
        <f t="shared" si="13"/>
        <v>#REF!</v>
      </c>
      <c r="N95" t="e">
        <f t="shared" si="14"/>
        <v>#REF!</v>
      </c>
      <c r="P95" t="e">
        <f t="shared" si="15"/>
        <v>#REF!</v>
      </c>
    </row>
    <row r="96" spans="2:16" ht="12.75">
      <c r="B96" t="e">
        <f t="shared" si="8"/>
        <v>#REF!</v>
      </c>
      <c r="D96" t="e">
        <f t="shared" si="9"/>
        <v>#REF!</v>
      </c>
      <c r="F96" t="e">
        <f t="shared" si="10"/>
        <v>#REF!</v>
      </c>
      <c r="H96" t="e">
        <f t="shared" si="11"/>
        <v>#REF!</v>
      </c>
      <c r="J96" t="e">
        <f t="shared" si="12"/>
        <v>#REF!</v>
      </c>
      <c r="L96" t="e">
        <f t="shared" si="13"/>
        <v>#REF!</v>
      </c>
      <c r="N96" t="e">
        <f t="shared" si="14"/>
        <v>#REF!</v>
      </c>
      <c r="P96" t="e">
        <f t="shared" si="15"/>
        <v>#REF!</v>
      </c>
    </row>
    <row r="97" spans="2:16" ht="12.75">
      <c r="B97" t="e">
        <f t="shared" si="8"/>
        <v>#REF!</v>
      </c>
      <c r="D97" t="e">
        <f t="shared" si="9"/>
        <v>#REF!</v>
      </c>
      <c r="F97" t="e">
        <f t="shared" si="10"/>
        <v>#REF!</v>
      </c>
      <c r="H97" t="e">
        <f t="shared" si="11"/>
        <v>#REF!</v>
      </c>
      <c r="J97" t="e">
        <f t="shared" si="12"/>
        <v>#REF!</v>
      </c>
      <c r="L97" t="e">
        <f t="shared" si="13"/>
        <v>#REF!</v>
      </c>
      <c r="N97" t="e">
        <f t="shared" si="14"/>
        <v>#REF!</v>
      </c>
      <c r="P97" t="e">
        <f t="shared" si="15"/>
        <v>#REF!</v>
      </c>
    </row>
    <row r="98" spans="2:16" ht="12.75">
      <c r="B98" t="e">
        <f t="shared" si="8"/>
        <v>#REF!</v>
      </c>
      <c r="D98" t="e">
        <f t="shared" si="9"/>
        <v>#REF!</v>
      </c>
      <c r="F98" t="e">
        <f t="shared" si="10"/>
        <v>#REF!</v>
      </c>
      <c r="H98" t="e">
        <f t="shared" si="11"/>
        <v>#REF!</v>
      </c>
      <c r="J98" t="e">
        <f t="shared" si="12"/>
        <v>#REF!</v>
      </c>
      <c r="L98" t="e">
        <f t="shared" si="13"/>
        <v>#REF!</v>
      </c>
      <c r="N98" t="e">
        <f t="shared" si="14"/>
        <v>#REF!</v>
      </c>
      <c r="P98" t="e">
        <f t="shared" si="15"/>
        <v>#REF!</v>
      </c>
    </row>
    <row r="99" spans="2:16" ht="12.75">
      <c r="B99" t="e">
        <f t="shared" si="8"/>
        <v>#REF!</v>
      </c>
      <c r="D99" t="e">
        <f t="shared" si="9"/>
        <v>#REF!</v>
      </c>
      <c r="F99" t="e">
        <f t="shared" si="10"/>
        <v>#REF!</v>
      </c>
      <c r="H99" t="e">
        <f t="shared" si="11"/>
        <v>#REF!</v>
      </c>
      <c r="J99" t="e">
        <f t="shared" si="12"/>
        <v>#REF!</v>
      </c>
      <c r="L99" t="e">
        <f t="shared" si="13"/>
        <v>#REF!</v>
      </c>
      <c r="N99" t="e">
        <f t="shared" si="14"/>
        <v>#REF!</v>
      </c>
      <c r="P99" t="e">
        <f t="shared" si="15"/>
        <v>#REF!</v>
      </c>
    </row>
    <row r="100" spans="2:16" ht="12.75">
      <c r="B100" t="e">
        <f t="shared" si="8"/>
        <v>#REF!</v>
      </c>
      <c r="D100" t="e">
        <f t="shared" si="9"/>
        <v>#REF!</v>
      </c>
      <c r="F100" t="e">
        <f t="shared" si="10"/>
        <v>#REF!</v>
      </c>
      <c r="H100" t="e">
        <f t="shared" si="11"/>
        <v>#REF!</v>
      </c>
      <c r="J100" t="e">
        <f t="shared" si="12"/>
        <v>#REF!</v>
      </c>
      <c r="L100" t="e">
        <f t="shared" si="13"/>
        <v>#REF!</v>
      </c>
      <c r="N100" t="e">
        <f t="shared" si="14"/>
        <v>#REF!</v>
      </c>
      <c r="P100" t="e">
        <f t="shared" si="15"/>
        <v>#REF!</v>
      </c>
    </row>
    <row r="101" spans="2:16" ht="12.75">
      <c r="B101" t="e">
        <f t="shared" si="8"/>
        <v>#REF!</v>
      </c>
      <c r="D101" t="e">
        <f t="shared" si="9"/>
        <v>#REF!</v>
      </c>
      <c r="F101" t="e">
        <f t="shared" si="10"/>
        <v>#REF!</v>
      </c>
      <c r="H101" t="e">
        <f t="shared" si="11"/>
        <v>#REF!</v>
      </c>
      <c r="J101" t="e">
        <f t="shared" si="12"/>
        <v>#REF!</v>
      </c>
      <c r="L101" t="e">
        <f t="shared" si="13"/>
        <v>#REF!</v>
      </c>
      <c r="N101" t="e">
        <f t="shared" si="14"/>
        <v>#REF!</v>
      </c>
      <c r="P101" t="e">
        <f t="shared" si="15"/>
        <v>#REF!</v>
      </c>
    </row>
    <row r="102" spans="1:16" ht="12.75">
      <c r="A102">
        <v>1</v>
      </c>
      <c r="B102" t="e">
        <f>COUNTIF(#REF!,"&lt;=1.5")-COUNTIF(#REF!,"&lt;=1")</f>
        <v>#REF!</v>
      </c>
      <c r="C102">
        <v>1</v>
      </c>
      <c r="D102" t="e">
        <f>COUNTIF(#REF!,"&lt;=1.5")-COUNTIF(#REF!,"&lt;=1")</f>
        <v>#REF!</v>
      </c>
      <c r="E102">
        <v>1</v>
      </c>
      <c r="F102" t="e">
        <f>COUNTIF(#REF!,"&lt;=1.5")-COUNTIF(#REF!,"&lt;=1")</f>
        <v>#REF!</v>
      </c>
      <c r="G102">
        <v>1</v>
      </c>
      <c r="H102" t="e">
        <f>COUNTIF(#REF!,"&lt;=1.5")-COUNTIF(#REF!,"&lt;=1")</f>
        <v>#REF!</v>
      </c>
      <c r="I102">
        <v>1</v>
      </c>
      <c r="J102" t="e">
        <f>COUNTIF(#REF!,"&lt;=1.5")-COUNTIF(#REF!,"&lt;=1")</f>
        <v>#REF!</v>
      </c>
      <c r="K102">
        <v>1</v>
      </c>
      <c r="L102" t="e">
        <f>COUNTIF(#REF!,"&lt;=1.5")-COUNTIF(#REF!,"&lt;=1")</f>
        <v>#REF!</v>
      </c>
      <c r="M102">
        <v>1</v>
      </c>
      <c r="N102" t="e">
        <f>COUNTIF(#REF!,"&lt;=1.5")-COUNTIF(#REF!,"&lt;=1")</f>
        <v>#REF!</v>
      </c>
      <c r="O102">
        <v>1</v>
      </c>
      <c r="P102" t="e">
        <f>COUNTIF(#REF!,"&lt;=1.5")-COUNTIF(#REF!,"&lt;=1")</f>
        <v>#REF!</v>
      </c>
    </row>
    <row r="103" spans="2:16" ht="12.75">
      <c r="B103" t="e">
        <f t="shared" si="8"/>
        <v>#REF!</v>
      </c>
      <c r="D103" t="e">
        <f t="shared" si="9"/>
        <v>#REF!</v>
      </c>
      <c r="F103" t="e">
        <f t="shared" si="10"/>
        <v>#REF!</v>
      </c>
      <c r="H103" t="e">
        <f t="shared" si="11"/>
        <v>#REF!</v>
      </c>
      <c r="J103" t="e">
        <f t="shared" si="12"/>
        <v>#REF!</v>
      </c>
      <c r="L103" t="e">
        <f t="shared" si="13"/>
        <v>#REF!</v>
      </c>
      <c r="N103" t="e">
        <f t="shared" si="14"/>
        <v>#REF!</v>
      </c>
      <c r="P103" t="e">
        <f t="shared" si="15"/>
        <v>#REF!</v>
      </c>
    </row>
    <row r="104" spans="2:16" ht="12.75">
      <c r="B104" t="e">
        <f t="shared" si="8"/>
        <v>#REF!</v>
      </c>
      <c r="D104" t="e">
        <f t="shared" si="9"/>
        <v>#REF!</v>
      </c>
      <c r="F104" t="e">
        <f t="shared" si="10"/>
        <v>#REF!</v>
      </c>
      <c r="H104" t="e">
        <f t="shared" si="11"/>
        <v>#REF!</v>
      </c>
      <c r="J104" t="e">
        <f t="shared" si="12"/>
        <v>#REF!</v>
      </c>
      <c r="L104" t="e">
        <f t="shared" si="13"/>
        <v>#REF!</v>
      </c>
      <c r="N104" t="e">
        <f t="shared" si="14"/>
        <v>#REF!</v>
      </c>
      <c r="P104" t="e">
        <f t="shared" si="15"/>
        <v>#REF!</v>
      </c>
    </row>
    <row r="105" spans="2:16" ht="12.75">
      <c r="B105" t="e">
        <f t="shared" si="8"/>
        <v>#REF!</v>
      </c>
      <c r="D105" t="e">
        <f t="shared" si="9"/>
        <v>#REF!</v>
      </c>
      <c r="F105" t="e">
        <f t="shared" si="10"/>
        <v>#REF!</v>
      </c>
      <c r="H105" t="e">
        <f t="shared" si="11"/>
        <v>#REF!</v>
      </c>
      <c r="J105" t="e">
        <f t="shared" si="12"/>
        <v>#REF!</v>
      </c>
      <c r="L105" t="e">
        <f t="shared" si="13"/>
        <v>#REF!</v>
      </c>
      <c r="N105" t="e">
        <f t="shared" si="14"/>
        <v>#REF!</v>
      </c>
      <c r="P105" t="e">
        <f t="shared" si="15"/>
        <v>#REF!</v>
      </c>
    </row>
    <row r="106" spans="2:16" ht="12.75">
      <c r="B106" t="e">
        <f t="shared" si="8"/>
        <v>#REF!</v>
      </c>
      <c r="D106" t="e">
        <f t="shared" si="9"/>
        <v>#REF!</v>
      </c>
      <c r="F106" t="e">
        <f t="shared" si="10"/>
        <v>#REF!</v>
      </c>
      <c r="H106" t="e">
        <f t="shared" si="11"/>
        <v>#REF!</v>
      </c>
      <c r="J106" t="e">
        <f t="shared" si="12"/>
        <v>#REF!</v>
      </c>
      <c r="L106" t="e">
        <f t="shared" si="13"/>
        <v>#REF!</v>
      </c>
      <c r="N106" t="e">
        <f t="shared" si="14"/>
        <v>#REF!</v>
      </c>
      <c r="P106" t="e">
        <f t="shared" si="15"/>
        <v>#REF!</v>
      </c>
    </row>
    <row r="107" spans="2:16" ht="12.75">
      <c r="B107" t="e">
        <f t="shared" si="8"/>
        <v>#REF!</v>
      </c>
      <c r="D107" t="e">
        <f t="shared" si="9"/>
        <v>#REF!</v>
      </c>
      <c r="F107" t="e">
        <f t="shared" si="10"/>
        <v>#REF!</v>
      </c>
      <c r="H107" t="e">
        <f t="shared" si="11"/>
        <v>#REF!</v>
      </c>
      <c r="J107" t="e">
        <f t="shared" si="12"/>
        <v>#REF!</v>
      </c>
      <c r="L107" t="e">
        <f t="shared" si="13"/>
        <v>#REF!</v>
      </c>
      <c r="N107" t="e">
        <f t="shared" si="14"/>
        <v>#REF!</v>
      </c>
      <c r="P107" t="e">
        <f t="shared" si="15"/>
        <v>#REF!</v>
      </c>
    </row>
    <row r="108" spans="2:16" ht="12.75">
      <c r="B108" t="e">
        <f t="shared" si="8"/>
        <v>#REF!</v>
      </c>
      <c r="D108" t="e">
        <f t="shared" si="9"/>
        <v>#REF!</v>
      </c>
      <c r="F108" t="e">
        <f t="shared" si="10"/>
        <v>#REF!</v>
      </c>
      <c r="H108" t="e">
        <f t="shared" si="11"/>
        <v>#REF!</v>
      </c>
      <c r="J108" t="e">
        <f t="shared" si="12"/>
        <v>#REF!</v>
      </c>
      <c r="L108" t="e">
        <f t="shared" si="13"/>
        <v>#REF!</v>
      </c>
      <c r="N108" t="e">
        <f t="shared" si="14"/>
        <v>#REF!</v>
      </c>
      <c r="P108" t="e">
        <f t="shared" si="15"/>
        <v>#REF!</v>
      </c>
    </row>
    <row r="109" spans="2:16" ht="12.75">
      <c r="B109" t="e">
        <f t="shared" si="8"/>
        <v>#REF!</v>
      </c>
      <c r="D109" t="e">
        <f t="shared" si="9"/>
        <v>#REF!</v>
      </c>
      <c r="F109" t="e">
        <f t="shared" si="10"/>
        <v>#REF!</v>
      </c>
      <c r="H109" t="e">
        <f t="shared" si="11"/>
        <v>#REF!</v>
      </c>
      <c r="J109" t="e">
        <f t="shared" si="12"/>
        <v>#REF!</v>
      </c>
      <c r="L109" t="e">
        <f t="shared" si="13"/>
        <v>#REF!</v>
      </c>
      <c r="N109" t="e">
        <f t="shared" si="14"/>
        <v>#REF!</v>
      </c>
      <c r="P109" t="e">
        <f t="shared" si="15"/>
        <v>#REF!</v>
      </c>
    </row>
    <row r="110" spans="2:16" ht="12.75">
      <c r="B110" t="e">
        <f t="shared" si="8"/>
        <v>#REF!</v>
      </c>
      <c r="D110" t="e">
        <f t="shared" si="9"/>
        <v>#REF!</v>
      </c>
      <c r="F110" t="e">
        <f t="shared" si="10"/>
        <v>#REF!</v>
      </c>
      <c r="H110" t="e">
        <f t="shared" si="11"/>
        <v>#REF!</v>
      </c>
      <c r="J110" t="e">
        <f t="shared" si="12"/>
        <v>#REF!</v>
      </c>
      <c r="L110" t="e">
        <f t="shared" si="13"/>
        <v>#REF!</v>
      </c>
      <c r="N110" t="e">
        <f t="shared" si="14"/>
        <v>#REF!</v>
      </c>
      <c r="P110" t="e">
        <f t="shared" si="15"/>
        <v>#REF!</v>
      </c>
    </row>
    <row r="111" spans="2:16" ht="12.75">
      <c r="B111" t="e">
        <f t="shared" si="8"/>
        <v>#REF!</v>
      </c>
      <c r="D111" t="e">
        <f t="shared" si="9"/>
        <v>#REF!</v>
      </c>
      <c r="F111" t="e">
        <f t="shared" si="10"/>
        <v>#REF!</v>
      </c>
      <c r="H111" t="e">
        <f t="shared" si="11"/>
        <v>#REF!</v>
      </c>
      <c r="J111" t="e">
        <f t="shared" si="12"/>
        <v>#REF!</v>
      </c>
      <c r="L111" t="e">
        <f t="shared" si="13"/>
        <v>#REF!</v>
      </c>
      <c r="N111" t="e">
        <f t="shared" si="14"/>
        <v>#REF!</v>
      </c>
      <c r="P111" t="e">
        <f t="shared" si="15"/>
        <v>#REF!</v>
      </c>
    </row>
    <row r="112" spans="1:16" ht="12.75">
      <c r="A112">
        <v>1.5</v>
      </c>
      <c r="B112" t="e">
        <f>COUNTIF(#REF!,"&lt;=2")-COUNTIF(#REF!,"&lt;=1.5")</f>
        <v>#REF!</v>
      </c>
      <c r="C112">
        <v>1.5</v>
      </c>
      <c r="D112" t="e">
        <f>COUNTIF(#REF!,"&lt;=2")-COUNTIF(#REF!,"&lt;=1.5")</f>
        <v>#REF!</v>
      </c>
      <c r="E112">
        <v>1.5</v>
      </c>
      <c r="F112" t="e">
        <f>COUNTIF(#REF!,"&lt;=2")-COUNTIF(#REF!,"&lt;=1.5")</f>
        <v>#REF!</v>
      </c>
      <c r="G112">
        <v>1.5</v>
      </c>
      <c r="H112" t="e">
        <f>COUNTIF(#REF!,"&lt;=2")-COUNTIF(#REF!,"&lt;=1.5")</f>
        <v>#REF!</v>
      </c>
      <c r="I112">
        <v>1.5</v>
      </c>
      <c r="J112" t="e">
        <f>COUNTIF(#REF!,"&lt;=2")-COUNTIF(#REF!,"&lt;=1.5")</f>
        <v>#REF!</v>
      </c>
      <c r="K112">
        <v>1.5</v>
      </c>
      <c r="L112" t="e">
        <f>COUNTIF(#REF!,"&lt;=2")-COUNTIF(#REF!,"&lt;=1.5")</f>
        <v>#REF!</v>
      </c>
      <c r="M112">
        <v>1.5</v>
      </c>
      <c r="N112" t="e">
        <f>COUNTIF(#REF!,"&lt;=2")-COUNTIF(#REF!,"&lt;=1.5")</f>
        <v>#REF!</v>
      </c>
      <c r="O112">
        <v>1.5</v>
      </c>
      <c r="P112" t="e">
        <f>COUNTIF(#REF!,"&lt;=2")-COUNTIF(#REF!,"&lt;=1.5")</f>
        <v>#REF!</v>
      </c>
    </row>
    <row r="113" spans="2:16" ht="12.75">
      <c r="B113" t="e">
        <f t="shared" si="8"/>
        <v>#REF!</v>
      </c>
      <c r="D113" t="e">
        <f t="shared" si="9"/>
        <v>#REF!</v>
      </c>
      <c r="F113" t="e">
        <f t="shared" si="10"/>
        <v>#REF!</v>
      </c>
      <c r="H113" t="e">
        <f t="shared" si="11"/>
        <v>#REF!</v>
      </c>
      <c r="J113" t="e">
        <f t="shared" si="12"/>
        <v>#REF!</v>
      </c>
      <c r="L113" t="e">
        <f t="shared" si="13"/>
        <v>#REF!</v>
      </c>
      <c r="N113" t="e">
        <f t="shared" si="14"/>
        <v>#REF!</v>
      </c>
      <c r="P113" t="e">
        <f t="shared" si="15"/>
        <v>#REF!</v>
      </c>
    </row>
    <row r="114" spans="2:16" ht="12.75">
      <c r="B114" t="e">
        <f t="shared" si="8"/>
        <v>#REF!</v>
      </c>
      <c r="D114" t="e">
        <f t="shared" si="9"/>
        <v>#REF!</v>
      </c>
      <c r="F114" t="e">
        <f t="shared" si="10"/>
        <v>#REF!</v>
      </c>
      <c r="H114" t="e">
        <f t="shared" si="11"/>
        <v>#REF!</v>
      </c>
      <c r="J114" t="e">
        <f t="shared" si="12"/>
        <v>#REF!</v>
      </c>
      <c r="L114" t="e">
        <f t="shared" si="13"/>
        <v>#REF!</v>
      </c>
      <c r="N114" t="e">
        <f t="shared" si="14"/>
        <v>#REF!</v>
      </c>
      <c r="P114" t="e">
        <f t="shared" si="15"/>
        <v>#REF!</v>
      </c>
    </row>
    <row r="115" spans="2:16" ht="12.75">
      <c r="B115" t="e">
        <f t="shared" si="8"/>
        <v>#REF!</v>
      </c>
      <c r="D115" t="e">
        <f t="shared" si="9"/>
        <v>#REF!</v>
      </c>
      <c r="F115" t="e">
        <f t="shared" si="10"/>
        <v>#REF!</v>
      </c>
      <c r="H115" t="e">
        <f t="shared" si="11"/>
        <v>#REF!</v>
      </c>
      <c r="J115" t="e">
        <f t="shared" si="12"/>
        <v>#REF!</v>
      </c>
      <c r="L115" t="e">
        <f t="shared" si="13"/>
        <v>#REF!</v>
      </c>
      <c r="N115" t="e">
        <f t="shared" si="14"/>
        <v>#REF!</v>
      </c>
      <c r="P115" t="e">
        <f t="shared" si="15"/>
        <v>#REF!</v>
      </c>
    </row>
    <row r="116" spans="2:16" ht="12.75">
      <c r="B116" t="e">
        <f t="shared" si="8"/>
        <v>#REF!</v>
      </c>
      <c r="D116" t="e">
        <f t="shared" si="9"/>
        <v>#REF!</v>
      </c>
      <c r="F116" t="e">
        <f t="shared" si="10"/>
        <v>#REF!</v>
      </c>
      <c r="H116" t="e">
        <f t="shared" si="11"/>
        <v>#REF!</v>
      </c>
      <c r="J116" t="e">
        <f t="shared" si="12"/>
        <v>#REF!</v>
      </c>
      <c r="L116" t="e">
        <f t="shared" si="13"/>
        <v>#REF!</v>
      </c>
      <c r="N116" t="e">
        <f t="shared" si="14"/>
        <v>#REF!</v>
      </c>
      <c r="P116" t="e">
        <f t="shared" si="15"/>
        <v>#REF!</v>
      </c>
    </row>
    <row r="117" spans="2:16" ht="12.75">
      <c r="B117" t="e">
        <f t="shared" si="8"/>
        <v>#REF!</v>
      </c>
      <c r="D117" t="e">
        <f t="shared" si="9"/>
        <v>#REF!</v>
      </c>
      <c r="F117" t="e">
        <f t="shared" si="10"/>
        <v>#REF!</v>
      </c>
      <c r="H117" t="e">
        <f t="shared" si="11"/>
        <v>#REF!</v>
      </c>
      <c r="J117" t="e">
        <f t="shared" si="12"/>
        <v>#REF!</v>
      </c>
      <c r="L117" t="e">
        <f t="shared" si="13"/>
        <v>#REF!</v>
      </c>
      <c r="N117" t="e">
        <f t="shared" si="14"/>
        <v>#REF!</v>
      </c>
      <c r="P117" t="e">
        <f t="shared" si="15"/>
        <v>#REF!</v>
      </c>
    </row>
    <row r="118" spans="2:16" ht="12.75">
      <c r="B118" t="e">
        <f t="shared" si="8"/>
        <v>#REF!</v>
      </c>
      <c r="D118" t="e">
        <f t="shared" si="9"/>
        <v>#REF!</v>
      </c>
      <c r="F118" t="e">
        <f t="shared" si="10"/>
        <v>#REF!</v>
      </c>
      <c r="H118" t="e">
        <f t="shared" si="11"/>
        <v>#REF!</v>
      </c>
      <c r="J118" t="e">
        <f t="shared" si="12"/>
        <v>#REF!</v>
      </c>
      <c r="L118" t="e">
        <f t="shared" si="13"/>
        <v>#REF!</v>
      </c>
      <c r="N118" t="e">
        <f t="shared" si="14"/>
        <v>#REF!</v>
      </c>
      <c r="P118" t="e">
        <f t="shared" si="15"/>
        <v>#REF!</v>
      </c>
    </row>
    <row r="119" spans="2:16" ht="12.75">
      <c r="B119" t="e">
        <f t="shared" si="8"/>
        <v>#REF!</v>
      </c>
      <c r="D119" t="e">
        <f t="shared" si="9"/>
        <v>#REF!</v>
      </c>
      <c r="F119" t="e">
        <f t="shared" si="10"/>
        <v>#REF!</v>
      </c>
      <c r="H119" t="e">
        <f t="shared" si="11"/>
        <v>#REF!</v>
      </c>
      <c r="J119" t="e">
        <f t="shared" si="12"/>
        <v>#REF!</v>
      </c>
      <c r="L119" t="e">
        <f t="shared" si="13"/>
        <v>#REF!</v>
      </c>
      <c r="N119" t="e">
        <f t="shared" si="14"/>
        <v>#REF!</v>
      </c>
      <c r="P119" t="e">
        <f t="shared" si="15"/>
        <v>#REF!</v>
      </c>
    </row>
    <row r="120" spans="2:16" ht="12.75">
      <c r="B120" t="e">
        <f t="shared" si="8"/>
        <v>#REF!</v>
      </c>
      <c r="D120" t="e">
        <f t="shared" si="9"/>
        <v>#REF!</v>
      </c>
      <c r="F120" t="e">
        <f t="shared" si="10"/>
        <v>#REF!</v>
      </c>
      <c r="H120" t="e">
        <f t="shared" si="11"/>
        <v>#REF!</v>
      </c>
      <c r="J120" t="e">
        <f t="shared" si="12"/>
        <v>#REF!</v>
      </c>
      <c r="L120" t="e">
        <f t="shared" si="13"/>
        <v>#REF!</v>
      </c>
      <c r="N120" t="e">
        <f t="shared" si="14"/>
        <v>#REF!</v>
      </c>
      <c r="P120" t="e">
        <f t="shared" si="15"/>
        <v>#REF!</v>
      </c>
    </row>
    <row r="121" spans="2:16" ht="12.75">
      <c r="B121" t="e">
        <f t="shared" si="8"/>
        <v>#REF!</v>
      </c>
      <c r="D121" t="e">
        <f t="shared" si="9"/>
        <v>#REF!</v>
      </c>
      <c r="F121" t="e">
        <f t="shared" si="10"/>
        <v>#REF!</v>
      </c>
      <c r="H121" t="e">
        <f t="shared" si="11"/>
        <v>#REF!</v>
      </c>
      <c r="J121" t="e">
        <f t="shared" si="12"/>
        <v>#REF!</v>
      </c>
      <c r="L121" t="e">
        <f t="shared" si="13"/>
        <v>#REF!</v>
      </c>
      <c r="N121" t="e">
        <f t="shared" si="14"/>
        <v>#REF!</v>
      </c>
      <c r="P121" t="e">
        <f t="shared" si="15"/>
        <v>#REF!</v>
      </c>
    </row>
    <row r="122" spans="1:16" ht="12.75">
      <c r="A122">
        <v>2</v>
      </c>
      <c r="B122" t="e">
        <f>COUNTIF(#REF!,"&lt;=2.5")-COUNTIF(#REF!,"&lt;=2")</f>
        <v>#REF!</v>
      </c>
      <c r="C122">
        <v>2</v>
      </c>
      <c r="D122" t="e">
        <f>COUNTIF(#REF!,"&lt;=2.5")-COUNTIF(#REF!,"&lt;=2")</f>
        <v>#REF!</v>
      </c>
      <c r="E122">
        <v>2</v>
      </c>
      <c r="F122" t="e">
        <f>COUNTIF(#REF!,"&lt;=2.5")-COUNTIF(#REF!,"&lt;=2")</f>
        <v>#REF!</v>
      </c>
      <c r="G122">
        <v>2</v>
      </c>
      <c r="H122" t="e">
        <f>COUNTIF(#REF!,"&lt;=2.5")-COUNTIF(#REF!,"&lt;=2")</f>
        <v>#REF!</v>
      </c>
      <c r="I122">
        <v>2</v>
      </c>
      <c r="J122" t="e">
        <f>COUNTIF(#REF!,"&lt;=2.5")-COUNTIF(#REF!,"&lt;=2")</f>
        <v>#REF!</v>
      </c>
      <c r="K122">
        <v>2</v>
      </c>
      <c r="L122" t="e">
        <f>COUNTIF(#REF!,"&lt;=2.5")-COUNTIF(#REF!,"&lt;=2")</f>
        <v>#REF!</v>
      </c>
      <c r="M122">
        <v>2</v>
      </c>
      <c r="N122" t="e">
        <f>COUNTIF(#REF!,"&lt;=2.5")-COUNTIF(#REF!,"&lt;=2")</f>
        <v>#REF!</v>
      </c>
      <c r="O122">
        <v>2</v>
      </c>
      <c r="P122" t="e">
        <f>COUNTIF(#REF!,"&lt;=2.5")-COUNTIF(#REF!,"&lt;=2")</f>
        <v>#REF!</v>
      </c>
    </row>
    <row r="123" spans="2:16" ht="12.75">
      <c r="B123" t="e">
        <f t="shared" si="8"/>
        <v>#REF!</v>
      </c>
      <c r="D123" t="e">
        <f t="shared" si="9"/>
        <v>#REF!</v>
      </c>
      <c r="F123" t="e">
        <f t="shared" si="10"/>
        <v>#REF!</v>
      </c>
      <c r="H123" t="e">
        <f t="shared" si="11"/>
        <v>#REF!</v>
      </c>
      <c r="J123" t="e">
        <f t="shared" si="12"/>
        <v>#REF!</v>
      </c>
      <c r="L123" t="e">
        <f t="shared" si="13"/>
        <v>#REF!</v>
      </c>
      <c r="N123" t="e">
        <f t="shared" si="14"/>
        <v>#REF!</v>
      </c>
      <c r="P123" t="e">
        <f t="shared" si="15"/>
        <v>#REF!</v>
      </c>
    </row>
    <row r="124" spans="2:16" ht="12.75">
      <c r="B124" t="e">
        <f t="shared" si="8"/>
        <v>#REF!</v>
      </c>
      <c r="D124" t="e">
        <f t="shared" si="9"/>
        <v>#REF!</v>
      </c>
      <c r="F124" t="e">
        <f t="shared" si="10"/>
        <v>#REF!</v>
      </c>
      <c r="H124" t="e">
        <f t="shared" si="11"/>
        <v>#REF!</v>
      </c>
      <c r="J124" t="e">
        <f t="shared" si="12"/>
        <v>#REF!</v>
      </c>
      <c r="L124" t="e">
        <f t="shared" si="13"/>
        <v>#REF!</v>
      </c>
      <c r="N124" t="e">
        <f t="shared" si="14"/>
        <v>#REF!</v>
      </c>
      <c r="P124" t="e">
        <f t="shared" si="15"/>
        <v>#REF!</v>
      </c>
    </row>
    <row r="125" spans="2:16" ht="12.75">
      <c r="B125" t="e">
        <f t="shared" si="8"/>
        <v>#REF!</v>
      </c>
      <c r="D125" t="e">
        <f t="shared" si="9"/>
        <v>#REF!</v>
      </c>
      <c r="F125" t="e">
        <f t="shared" si="10"/>
        <v>#REF!</v>
      </c>
      <c r="H125" t="e">
        <f t="shared" si="11"/>
        <v>#REF!</v>
      </c>
      <c r="J125" t="e">
        <f t="shared" si="12"/>
        <v>#REF!</v>
      </c>
      <c r="L125" t="e">
        <f t="shared" si="13"/>
        <v>#REF!</v>
      </c>
      <c r="N125" t="e">
        <f t="shared" si="14"/>
        <v>#REF!</v>
      </c>
      <c r="P125" t="e">
        <f t="shared" si="15"/>
        <v>#REF!</v>
      </c>
    </row>
    <row r="126" spans="2:16" ht="12.75">
      <c r="B126" t="e">
        <f t="shared" si="8"/>
        <v>#REF!</v>
      </c>
      <c r="D126" t="e">
        <f t="shared" si="9"/>
        <v>#REF!</v>
      </c>
      <c r="F126" t="e">
        <f t="shared" si="10"/>
        <v>#REF!</v>
      </c>
      <c r="H126" t="e">
        <f t="shared" si="11"/>
        <v>#REF!</v>
      </c>
      <c r="J126" t="e">
        <f t="shared" si="12"/>
        <v>#REF!</v>
      </c>
      <c r="L126" t="e">
        <f t="shared" si="13"/>
        <v>#REF!</v>
      </c>
      <c r="N126" t="e">
        <f t="shared" si="14"/>
        <v>#REF!</v>
      </c>
      <c r="P126" t="e">
        <f t="shared" si="15"/>
        <v>#REF!</v>
      </c>
    </row>
    <row r="127" spans="2:16" ht="12.75">
      <c r="B127" t="e">
        <f t="shared" si="8"/>
        <v>#REF!</v>
      </c>
      <c r="D127" t="e">
        <f t="shared" si="9"/>
        <v>#REF!</v>
      </c>
      <c r="F127" t="e">
        <f t="shared" si="10"/>
        <v>#REF!</v>
      </c>
      <c r="H127" t="e">
        <f t="shared" si="11"/>
        <v>#REF!</v>
      </c>
      <c r="J127" t="e">
        <f t="shared" si="12"/>
        <v>#REF!</v>
      </c>
      <c r="L127" t="e">
        <f t="shared" si="13"/>
        <v>#REF!</v>
      </c>
      <c r="N127" t="e">
        <f t="shared" si="14"/>
        <v>#REF!</v>
      </c>
      <c r="P127" t="e">
        <f t="shared" si="15"/>
        <v>#REF!</v>
      </c>
    </row>
    <row r="128" spans="2:16" ht="12.75">
      <c r="B128" t="e">
        <f t="shared" si="8"/>
        <v>#REF!</v>
      </c>
      <c r="D128" t="e">
        <f t="shared" si="9"/>
        <v>#REF!</v>
      </c>
      <c r="F128" t="e">
        <f t="shared" si="10"/>
        <v>#REF!</v>
      </c>
      <c r="H128" t="e">
        <f t="shared" si="11"/>
        <v>#REF!</v>
      </c>
      <c r="J128" t="e">
        <f t="shared" si="12"/>
        <v>#REF!</v>
      </c>
      <c r="L128" t="e">
        <f t="shared" si="13"/>
        <v>#REF!</v>
      </c>
      <c r="N128" t="e">
        <f t="shared" si="14"/>
        <v>#REF!</v>
      </c>
      <c r="P128" t="e">
        <f t="shared" si="15"/>
        <v>#REF!</v>
      </c>
    </row>
    <row r="129" spans="2:16" ht="12.75">
      <c r="B129" t="e">
        <f t="shared" si="8"/>
        <v>#REF!</v>
      </c>
      <c r="D129" t="e">
        <f t="shared" si="9"/>
        <v>#REF!</v>
      </c>
      <c r="F129" t="e">
        <f t="shared" si="10"/>
        <v>#REF!</v>
      </c>
      <c r="H129" t="e">
        <f t="shared" si="11"/>
        <v>#REF!</v>
      </c>
      <c r="J129" t="e">
        <f t="shared" si="12"/>
        <v>#REF!</v>
      </c>
      <c r="L129" t="e">
        <f t="shared" si="13"/>
        <v>#REF!</v>
      </c>
      <c r="N129" t="e">
        <f t="shared" si="14"/>
        <v>#REF!</v>
      </c>
      <c r="P129" t="e">
        <f t="shared" si="15"/>
        <v>#REF!</v>
      </c>
    </row>
    <row r="130" spans="2:16" ht="12.75">
      <c r="B130" t="e">
        <f t="shared" si="8"/>
        <v>#REF!</v>
      </c>
      <c r="D130" t="e">
        <f t="shared" si="9"/>
        <v>#REF!</v>
      </c>
      <c r="F130" t="e">
        <f t="shared" si="10"/>
        <v>#REF!</v>
      </c>
      <c r="H130" t="e">
        <f t="shared" si="11"/>
        <v>#REF!</v>
      </c>
      <c r="J130" t="e">
        <f t="shared" si="12"/>
        <v>#REF!</v>
      </c>
      <c r="L130" t="e">
        <f t="shared" si="13"/>
        <v>#REF!</v>
      </c>
      <c r="N130" t="e">
        <f t="shared" si="14"/>
        <v>#REF!</v>
      </c>
      <c r="P130" t="e">
        <f t="shared" si="15"/>
        <v>#REF!</v>
      </c>
    </row>
    <row r="131" spans="2:16" ht="12.75">
      <c r="B131" t="e">
        <f t="shared" si="8"/>
        <v>#REF!</v>
      </c>
      <c r="D131" t="e">
        <f t="shared" si="9"/>
        <v>#REF!</v>
      </c>
      <c r="F131" t="e">
        <f t="shared" si="10"/>
        <v>#REF!</v>
      </c>
      <c r="H131" t="e">
        <f t="shared" si="11"/>
        <v>#REF!</v>
      </c>
      <c r="J131" t="e">
        <f t="shared" si="12"/>
        <v>#REF!</v>
      </c>
      <c r="L131" t="e">
        <f t="shared" si="13"/>
        <v>#REF!</v>
      </c>
      <c r="N131" t="e">
        <f t="shared" si="14"/>
        <v>#REF!</v>
      </c>
      <c r="P131" t="e">
        <f t="shared" si="15"/>
        <v>#REF!</v>
      </c>
    </row>
    <row r="132" spans="1:16" ht="12.75">
      <c r="A132">
        <v>2.5</v>
      </c>
      <c r="B132" t="e">
        <f>COUNTIF(#REF!,"&lt;=3")-COUNTIF(#REF!,"&lt;=2.5")</f>
        <v>#REF!</v>
      </c>
      <c r="C132">
        <v>2.5</v>
      </c>
      <c r="D132" t="e">
        <f>COUNTIF(#REF!,"&lt;=3")-COUNTIF(#REF!,"&lt;=2.5")</f>
        <v>#REF!</v>
      </c>
      <c r="E132">
        <v>2.5</v>
      </c>
      <c r="F132" t="e">
        <f>COUNTIF(#REF!,"&lt;=3")-COUNTIF(#REF!,"&lt;=2.5")</f>
        <v>#REF!</v>
      </c>
      <c r="G132">
        <v>2.5</v>
      </c>
      <c r="H132" t="e">
        <f>COUNTIF(#REF!,"&lt;=3")-COUNTIF(#REF!,"&lt;=2.5")</f>
        <v>#REF!</v>
      </c>
      <c r="I132">
        <v>2.5</v>
      </c>
      <c r="J132" t="e">
        <f>COUNTIF(#REF!,"&lt;=3")-COUNTIF(#REF!,"&lt;=2.5")</f>
        <v>#REF!</v>
      </c>
      <c r="K132">
        <v>2.5</v>
      </c>
      <c r="L132" t="e">
        <f>COUNTIF(#REF!,"&lt;=3")-COUNTIF(#REF!,"&lt;=2.5")</f>
        <v>#REF!</v>
      </c>
      <c r="M132">
        <v>2.5</v>
      </c>
      <c r="N132" t="e">
        <f>COUNTIF(#REF!,"&lt;=3")-COUNTIF(#REF!,"&lt;=2.5")</f>
        <v>#REF!</v>
      </c>
      <c r="O132">
        <v>2.5</v>
      </c>
      <c r="P132" t="e">
        <f>COUNTIF(#REF!,"&lt;=3")-COUNTIF(#REF!,"&lt;=2.5")</f>
        <v>#REF!</v>
      </c>
    </row>
    <row r="133" spans="2:16" ht="12.75">
      <c r="B133" t="e">
        <f aca="true" t="shared" si="16" ref="B133:B161">B132</f>
        <v>#REF!</v>
      </c>
      <c r="D133" t="e">
        <f aca="true" t="shared" si="17" ref="D133:D161">D132</f>
        <v>#REF!</v>
      </c>
      <c r="F133" t="e">
        <f aca="true" t="shared" si="18" ref="F133:F161">F132</f>
        <v>#REF!</v>
      </c>
      <c r="H133" t="e">
        <f aca="true" t="shared" si="19" ref="H133:H161">H132</f>
        <v>#REF!</v>
      </c>
      <c r="J133" t="e">
        <f aca="true" t="shared" si="20" ref="J133:J161">J132</f>
        <v>#REF!</v>
      </c>
      <c r="L133" t="e">
        <f aca="true" t="shared" si="21" ref="L133:L161">L132</f>
        <v>#REF!</v>
      </c>
      <c r="N133" t="e">
        <f aca="true" t="shared" si="22" ref="N133:N161">N132</f>
        <v>#REF!</v>
      </c>
      <c r="P133" t="e">
        <f aca="true" t="shared" si="23" ref="P133:P161">P132</f>
        <v>#REF!</v>
      </c>
    </row>
    <row r="134" spans="2:16" ht="12.75">
      <c r="B134" t="e">
        <f t="shared" si="16"/>
        <v>#REF!</v>
      </c>
      <c r="D134" t="e">
        <f t="shared" si="17"/>
        <v>#REF!</v>
      </c>
      <c r="F134" t="e">
        <f t="shared" si="18"/>
        <v>#REF!</v>
      </c>
      <c r="H134" t="e">
        <f t="shared" si="19"/>
        <v>#REF!</v>
      </c>
      <c r="J134" t="e">
        <f t="shared" si="20"/>
        <v>#REF!</v>
      </c>
      <c r="L134" t="e">
        <f t="shared" si="21"/>
        <v>#REF!</v>
      </c>
      <c r="N134" t="e">
        <f t="shared" si="22"/>
        <v>#REF!</v>
      </c>
      <c r="P134" t="e">
        <f t="shared" si="23"/>
        <v>#REF!</v>
      </c>
    </row>
    <row r="135" spans="2:16" ht="12.75">
      <c r="B135" t="e">
        <f t="shared" si="16"/>
        <v>#REF!</v>
      </c>
      <c r="D135" t="e">
        <f t="shared" si="17"/>
        <v>#REF!</v>
      </c>
      <c r="F135" t="e">
        <f t="shared" si="18"/>
        <v>#REF!</v>
      </c>
      <c r="H135" t="e">
        <f t="shared" si="19"/>
        <v>#REF!</v>
      </c>
      <c r="J135" t="e">
        <f t="shared" si="20"/>
        <v>#REF!</v>
      </c>
      <c r="L135" t="e">
        <f t="shared" si="21"/>
        <v>#REF!</v>
      </c>
      <c r="N135" t="e">
        <f t="shared" si="22"/>
        <v>#REF!</v>
      </c>
      <c r="P135" t="e">
        <f t="shared" si="23"/>
        <v>#REF!</v>
      </c>
    </row>
    <row r="136" spans="2:16" ht="12.75">
      <c r="B136" t="e">
        <f t="shared" si="16"/>
        <v>#REF!</v>
      </c>
      <c r="D136" t="e">
        <f t="shared" si="17"/>
        <v>#REF!</v>
      </c>
      <c r="F136" t="e">
        <f t="shared" si="18"/>
        <v>#REF!</v>
      </c>
      <c r="H136" t="e">
        <f t="shared" si="19"/>
        <v>#REF!</v>
      </c>
      <c r="J136" t="e">
        <f t="shared" si="20"/>
        <v>#REF!</v>
      </c>
      <c r="L136" t="e">
        <f t="shared" si="21"/>
        <v>#REF!</v>
      </c>
      <c r="N136" t="e">
        <f t="shared" si="22"/>
        <v>#REF!</v>
      </c>
      <c r="P136" t="e">
        <f t="shared" si="23"/>
        <v>#REF!</v>
      </c>
    </row>
    <row r="137" spans="2:16" ht="12.75">
      <c r="B137" t="e">
        <f t="shared" si="16"/>
        <v>#REF!</v>
      </c>
      <c r="D137" t="e">
        <f t="shared" si="17"/>
        <v>#REF!</v>
      </c>
      <c r="F137" t="e">
        <f t="shared" si="18"/>
        <v>#REF!</v>
      </c>
      <c r="H137" t="e">
        <f t="shared" si="19"/>
        <v>#REF!</v>
      </c>
      <c r="J137" t="e">
        <f t="shared" si="20"/>
        <v>#REF!</v>
      </c>
      <c r="L137" t="e">
        <f t="shared" si="21"/>
        <v>#REF!</v>
      </c>
      <c r="N137" t="e">
        <f t="shared" si="22"/>
        <v>#REF!</v>
      </c>
      <c r="P137" t="e">
        <f t="shared" si="23"/>
        <v>#REF!</v>
      </c>
    </row>
    <row r="138" spans="2:16" ht="12.75">
      <c r="B138" t="e">
        <f t="shared" si="16"/>
        <v>#REF!</v>
      </c>
      <c r="D138" t="e">
        <f t="shared" si="17"/>
        <v>#REF!</v>
      </c>
      <c r="F138" t="e">
        <f t="shared" si="18"/>
        <v>#REF!</v>
      </c>
      <c r="H138" t="e">
        <f t="shared" si="19"/>
        <v>#REF!</v>
      </c>
      <c r="J138" t="e">
        <f t="shared" si="20"/>
        <v>#REF!</v>
      </c>
      <c r="L138" t="e">
        <f t="shared" si="21"/>
        <v>#REF!</v>
      </c>
      <c r="N138" t="e">
        <f t="shared" si="22"/>
        <v>#REF!</v>
      </c>
      <c r="P138" t="e">
        <f t="shared" si="23"/>
        <v>#REF!</v>
      </c>
    </row>
    <row r="139" spans="2:16" ht="12.75">
      <c r="B139" t="e">
        <f t="shared" si="16"/>
        <v>#REF!</v>
      </c>
      <c r="D139" t="e">
        <f t="shared" si="17"/>
        <v>#REF!</v>
      </c>
      <c r="F139" t="e">
        <f t="shared" si="18"/>
        <v>#REF!</v>
      </c>
      <c r="H139" t="e">
        <f t="shared" si="19"/>
        <v>#REF!</v>
      </c>
      <c r="J139" t="e">
        <f t="shared" si="20"/>
        <v>#REF!</v>
      </c>
      <c r="L139" t="e">
        <f t="shared" si="21"/>
        <v>#REF!</v>
      </c>
      <c r="N139" t="e">
        <f t="shared" si="22"/>
        <v>#REF!</v>
      </c>
      <c r="P139" t="e">
        <f t="shared" si="23"/>
        <v>#REF!</v>
      </c>
    </row>
    <row r="140" spans="2:16" ht="12.75">
      <c r="B140" t="e">
        <f t="shared" si="16"/>
        <v>#REF!</v>
      </c>
      <c r="D140" t="e">
        <f t="shared" si="17"/>
        <v>#REF!</v>
      </c>
      <c r="F140" t="e">
        <f t="shared" si="18"/>
        <v>#REF!</v>
      </c>
      <c r="H140" t="e">
        <f t="shared" si="19"/>
        <v>#REF!</v>
      </c>
      <c r="J140" t="e">
        <f t="shared" si="20"/>
        <v>#REF!</v>
      </c>
      <c r="L140" t="e">
        <f t="shared" si="21"/>
        <v>#REF!</v>
      </c>
      <c r="N140" t="e">
        <f t="shared" si="22"/>
        <v>#REF!</v>
      </c>
      <c r="P140" t="e">
        <f t="shared" si="23"/>
        <v>#REF!</v>
      </c>
    </row>
    <row r="141" spans="2:16" ht="12.75">
      <c r="B141" t="e">
        <f t="shared" si="16"/>
        <v>#REF!</v>
      </c>
      <c r="D141" t="e">
        <f t="shared" si="17"/>
        <v>#REF!</v>
      </c>
      <c r="F141" t="e">
        <f t="shared" si="18"/>
        <v>#REF!</v>
      </c>
      <c r="H141" t="e">
        <f t="shared" si="19"/>
        <v>#REF!</v>
      </c>
      <c r="J141" t="e">
        <f t="shared" si="20"/>
        <v>#REF!</v>
      </c>
      <c r="L141" t="e">
        <f t="shared" si="21"/>
        <v>#REF!</v>
      </c>
      <c r="N141" t="e">
        <f t="shared" si="22"/>
        <v>#REF!</v>
      </c>
      <c r="P141" t="e">
        <f t="shared" si="23"/>
        <v>#REF!</v>
      </c>
    </row>
    <row r="142" spans="1:16" ht="12.75">
      <c r="A142">
        <v>3</v>
      </c>
      <c r="B142" t="e">
        <f>COUNTIF(#REF!,"&gt;3.5")</f>
        <v>#REF!</v>
      </c>
      <c r="C142">
        <v>3</v>
      </c>
      <c r="D142" t="e">
        <f>COUNTIF(#REF!,"&gt;3.5")</f>
        <v>#REF!</v>
      </c>
      <c r="E142">
        <v>3</v>
      </c>
      <c r="F142" t="e">
        <f>COUNTIF(#REF!,"&gt;3.5")</f>
        <v>#REF!</v>
      </c>
      <c r="G142">
        <v>3</v>
      </c>
      <c r="H142" t="e">
        <f>COUNTIF(#REF!,"&gt;3.5")</f>
        <v>#REF!</v>
      </c>
      <c r="I142">
        <v>3</v>
      </c>
      <c r="J142" t="e">
        <f>COUNTIF(#REF!,"&gt;3.5")</f>
        <v>#REF!</v>
      </c>
      <c r="K142">
        <v>3</v>
      </c>
      <c r="L142" t="e">
        <f>COUNTIF(#REF!,"&gt;3.5")</f>
        <v>#REF!</v>
      </c>
      <c r="M142">
        <v>3</v>
      </c>
      <c r="N142" t="e">
        <f>COUNTIF(#REF!,"&gt;3.5")</f>
        <v>#REF!</v>
      </c>
      <c r="O142">
        <v>3</v>
      </c>
      <c r="P142" t="e">
        <f>COUNTIF(#REF!,"&gt;3.5")</f>
        <v>#REF!</v>
      </c>
    </row>
    <row r="143" spans="2:16" ht="12.75">
      <c r="B143" t="e">
        <f t="shared" si="16"/>
        <v>#REF!</v>
      </c>
      <c r="D143" t="e">
        <f t="shared" si="17"/>
        <v>#REF!</v>
      </c>
      <c r="F143" t="e">
        <f t="shared" si="18"/>
        <v>#REF!</v>
      </c>
      <c r="H143" t="e">
        <f t="shared" si="19"/>
        <v>#REF!</v>
      </c>
      <c r="J143" t="e">
        <f t="shared" si="20"/>
        <v>#REF!</v>
      </c>
      <c r="L143" t="e">
        <f t="shared" si="21"/>
        <v>#REF!</v>
      </c>
      <c r="N143" t="e">
        <f t="shared" si="22"/>
        <v>#REF!</v>
      </c>
      <c r="P143" t="e">
        <f t="shared" si="23"/>
        <v>#REF!</v>
      </c>
    </row>
    <row r="144" spans="2:16" ht="12.75">
      <c r="B144" t="e">
        <f t="shared" si="16"/>
        <v>#REF!</v>
      </c>
      <c r="D144" t="e">
        <f t="shared" si="17"/>
        <v>#REF!</v>
      </c>
      <c r="F144" t="e">
        <f t="shared" si="18"/>
        <v>#REF!</v>
      </c>
      <c r="H144" t="e">
        <f t="shared" si="19"/>
        <v>#REF!</v>
      </c>
      <c r="J144" t="e">
        <f t="shared" si="20"/>
        <v>#REF!</v>
      </c>
      <c r="L144" t="e">
        <f t="shared" si="21"/>
        <v>#REF!</v>
      </c>
      <c r="N144" t="e">
        <f t="shared" si="22"/>
        <v>#REF!</v>
      </c>
      <c r="P144" t="e">
        <f t="shared" si="23"/>
        <v>#REF!</v>
      </c>
    </row>
    <row r="145" spans="2:16" ht="12.75">
      <c r="B145" t="e">
        <f t="shared" si="16"/>
        <v>#REF!</v>
      </c>
      <c r="D145" t="e">
        <f t="shared" si="17"/>
        <v>#REF!</v>
      </c>
      <c r="F145" t="e">
        <f t="shared" si="18"/>
        <v>#REF!</v>
      </c>
      <c r="H145" t="e">
        <f t="shared" si="19"/>
        <v>#REF!</v>
      </c>
      <c r="J145" t="e">
        <f t="shared" si="20"/>
        <v>#REF!</v>
      </c>
      <c r="L145" t="e">
        <f t="shared" si="21"/>
        <v>#REF!</v>
      </c>
      <c r="N145" t="e">
        <f t="shared" si="22"/>
        <v>#REF!</v>
      </c>
      <c r="P145" t="e">
        <f t="shared" si="23"/>
        <v>#REF!</v>
      </c>
    </row>
    <row r="146" spans="2:16" ht="12.75">
      <c r="B146" t="e">
        <f t="shared" si="16"/>
        <v>#REF!</v>
      </c>
      <c r="D146" t="e">
        <f t="shared" si="17"/>
        <v>#REF!</v>
      </c>
      <c r="F146" t="e">
        <f t="shared" si="18"/>
        <v>#REF!</v>
      </c>
      <c r="H146" t="e">
        <f t="shared" si="19"/>
        <v>#REF!</v>
      </c>
      <c r="J146" t="e">
        <f t="shared" si="20"/>
        <v>#REF!</v>
      </c>
      <c r="L146" t="e">
        <f t="shared" si="21"/>
        <v>#REF!</v>
      </c>
      <c r="N146" t="e">
        <f t="shared" si="22"/>
        <v>#REF!</v>
      </c>
      <c r="P146" t="e">
        <f t="shared" si="23"/>
        <v>#REF!</v>
      </c>
    </row>
    <row r="147" spans="2:16" ht="12.75">
      <c r="B147" t="e">
        <f t="shared" si="16"/>
        <v>#REF!</v>
      </c>
      <c r="D147" t="e">
        <f t="shared" si="17"/>
        <v>#REF!</v>
      </c>
      <c r="F147" t="e">
        <f t="shared" si="18"/>
        <v>#REF!</v>
      </c>
      <c r="H147" t="e">
        <f t="shared" si="19"/>
        <v>#REF!</v>
      </c>
      <c r="J147" t="e">
        <f t="shared" si="20"/>
        <v>#REF!</v>
      </c>
      <c r="L147" t="e">
        <f t="shared" si="21"/>
        <v>#REF!</v>
      </c>
      <c r="N147" t="e">
        <f t="shared" si="22"/>
        <v>#REF!</v>
      </c>
      <c r="P147" t="e">
        <f t="shared" si="23"/>
        <v>#REF!</v>
      </c>
    </row>
    <row r="148" spans="2:16" ht="12.75">
      <c r="B148" t="e">
        <f t="shared" si="16"/>
        <v>#REF!</v>
      </c>
      <c r="D148" t="e">
        <f t="shared" si="17"/>
        <v>#REF!</v>
      </c>
      <c r="F148" t="e">
        <f t="shared" si="18"/>
        <v>#REF!</v>
      </c>
      <c r="H148" t="e">
        <f t="shared" si="19"/>
        <v>#REF!</v>
      </c>
      <c r="J148" t="e">
        <f t="shared" si="20"/>
        <v>#REF!</v>
      </c>
      <c r="L148" t="e">
        <f t="shared" si="21"/>
        <v>#REF!</v>
      </c>
      <c r="N148" t="e">
        <f t="shared" si="22"/>
        <v>#REF!</v>
      </c>
      <c r="P148" t="e">
        <f t="shared" si="23"/>
        <v>#REF!</v>
      </c>
    </row>
    <row r="149" spans="2:16" ht="12.75">
      <c r="B149" t="e">
        <f t="shared" si="16"/>
        <v>#REF!</v>
      </c>
      <c r="D149" t="e">
        <f t="shared" si="17"/>
        <v>#REF!</v>
      </c>
      <c r="F149" t="e">
        <f t="shared" si="18"/>
        <v>#REF!</v>
      </c>
      <c r="H149" t="e">
        <f t="shared" si="19"/>
        <v>#REF!</v>
      </c>
      <c r="J149" t="e">
        <f t="shared" si="20"/>
        <v>#REF!</v>
      </c>
      <c r="L149" t="e">
        <f t="shared" si="21"/>
        <v>#REF!</v>
      </c>
      <c r="N149" t="e">
        <f t="shared" si="22"/>
        <v>#REF!</v>
      </c>
      <c r="P149" t="e">
        <f t="shared" si="23"/>
        <v>#REF!</v>
      </c>
    </row>
    <row r="150" spans="2:16" ht="12.75">
      <c r="B150" t="e">
        <f t="shared" si="16"/>
        <v>#REF!</v>
      </c>
      <c r="D150" t="e">
        <f t="shared" si="17"/>
        <v>#REF!</v>
      </c>
      <c r="F150" t="e">
        <f t="shared" si="18"/>
        <v>#REF!</v>
      </c>
      <c r="H150" t="e">
        <f t="shared" si="19"/>
        <v>#REF!</v>
      </c>
      <c r="J150" t="e">
        <f t="shared" si="20"/>
        <v>#REF!</v>
      </c>
      <c r="L150" t="e">
        <f t="shared" si="21"/>
        <v>#REF!</v>
      </c>
      <c r="N150" t="e">
        <f t="shared" si="22"/>
        <v>#REF!</v>
      </c>
      <c r="P150" t="e">
        <f t="shared" si="23"/>
        <v>#REF!</v>
      </c>
    </row>
    <row r="151" spans="2:16" ht="12.75">
      <c r="B151" t="e">
        <f t="shared" si="16"/>
        <v>#REF!</v>
      </c>
      <c r="D151" t="e">
        <f t="shared" si="17"/>
        <v>#REF!</v>
      </c>
      <c r="F151" t="e">
        <f t="shared" si="18"/>
        <v>#REF!</v>
      </c>
      <c r="H151" t="e">
        <f t="shared" si="19"/>
        <v>#REF!</v>
      </c>
      <c r="J151" t="e">
        <f t="shared" si="20"/>
        <v>#REF!</v>
      </c>
      <c r="L151" t="e">
        <f t="shared" si="21"/>
        <v>#REF!</v>
      </c>
      <c r="N151" t="e">
        <f t="shared" si="22"/>
        <v>#REF!</v>
      </c>
      <c r="P151" t="e">
        <f t="shared" si="23"/>
        <v>#REF!</v>
      </c>
    </row>
    <row r="152" spans="1:16" ht="12.75">
      <c r="A152">
        <v>3.5</v>
      </c>
      <c r="B152" t="e">
        <f t="shared" si="16"/>
        <v>#REF!</v>
      </c>
      <c r="C152">
        <v>3.5</v>
      </c>
      <c r="D152" t="e">
        <f t="shared" si="17"/>
        <v>#REF!</v>
      </c>
      <c r="E152">
        <v>3.5</v>
      </c>
      <c r="F152" t="e">
        <f t="shared" si="18"/>
        <v>#REF!</v>
      </c>
      <c r="G152">
        <v>3.5</v>
      </c>
      <c r="H152" t="e">
        <f t="shared" si="19"/>
        <v>#REF!</v>
      </c>
      <c r="I152">
        <v>3.5</v>
      </c>
      <c r="J152" t="e">
        <f t="shared" si="20"/>
        <v>#REF!</v>
      </c>
      <c r="K152">
        <v>3.5</v>
      </c>
      <c r="L152" t="e">
        <f t="shared" si="21"/>
        <v>#REF!</v>
      </c>
      <c r="M152">
        <v>3.5</v>
      </c>
      <c r="N152" t="e">
        <f t="shared" si="22"/>
        <v>#REF!</v>
      </c>
      <c r="O152">
        <v>3.5</v>
      </c>
      <c r="P152" t="e">
        <f t="shared" si="23"/>
        <v>#REF!</v>
      </c>
    </row>
    <row r="153" spans="2:16" ht="12.75">
      <c r="B153" t="e">
        <f t="shared" si="16"/>
        <v>#REF!</v>
      </c>
      <c r="D153" t="e">
        <f t="shared" si="17"/>
        <v>#REF!</v>
      </c>
      <c r="F153" t="e">
        <f t="shared" si="18"/>
        <v>#REF!</v>
      </c>
      <c r="H153" t="e">
        <f t="shared" si="19"/>
        <v>#REF!</v>
      </c>
      <c r="J153" t="e">
        <f t="shared" si="20"/>
        <v>#REF!</v>
      </c>
      <c r="L153" t="e">
        <f t="shared" si="21"/>
        <v>#REF!</v>
      </c>
      <c r="N153" t="e">
        <f t="shared" si="22"/>
        <v>#REF!</v>
      </c>
      <c r="P153" t="e">
        <f t="shared" si="23"/>
        <v>#REF!</v>
      </c>
    </row>
    <row r="154" spans="2:16" ht="12.75">
      <c r="B154" t="e">
        <f t="shared" si="16"/>
        <v>#REF!</v>
      </c>
      <c r="D154" t="e">
        <f t="shared" si="17"/>
        <v>#REF!</v>
      </c>
      <c r="F154" t="e">
        <f t="shared" si="18"/>
        <v>#REF!</v>
      </c>
      <c r="H154" t="e">
        <f t="shared" si="19"/>
        <v>#REF!</v>
      </c>
      <c r="J154" t="e">
        <f t="shared" si="20"/>
        <v>#REF!</v>
      </c>
      <c r="L154" t="e">
        <f t="shared" si="21"/>
        <v>#REF!</v>
      </c>
      <c r="N154" t="e">
        <f t="shared" si="22"/>
        <v>#REF!</v>
      </c>
      <c r="P154" t="e">
        <f t="shared" si="23"/>
        <v>#REF!</v>
      </c>
    </row>
    <row r="155" spans="2:16" ht="12.75">
      <c r="B155" t="e">
        <f t="shared" si="16"/>
        <v>#REF!</v>
      </c>
      <c r="D155" t="e">
        <f t="shared" si="17"/>
        <v>#REF!</v>
      </c>
      <c r="F155" t="e">
        <f t="shared" si="18"/>
        <v>#REF!</v>
      </c>
      <c r="H155" t="e">
        <f t="shared" si="19"/>
        <v>#REF!</v>
      </c>
      <c r="J155" t="e">
        <f t="shared" si="20"/>
        <v>#REF!</v>
      </c>
      <c r="L155" t="e">
        <f t="shared" si="21"/>
        <v>#REF!</v>
      </c>
      <c r="N155" t="e">
        <f t="shared" si="22"/>
        <v>#REF!</v>
      </c>
      <c r="P155" t="e">
        <f t="shared" si="23"/>
        <v>#REF!</v>
      </c>
    </row>
    <row r="156" spans="2:16" ht="12.75">
      <c r="B156" t="e">
        <f t="shared" si="16"/>
        <v>#REF!</v>
      </c>
      <c r="D156" t="e">
        <f t="shared" si="17"/>
        <v>#REF!</v>
      </c>
      <c r="F156" t="e">
        <f t="shared" si="18"/>
        <v>#REF!</v>
      </c>
      <c r="H156" t="e">
        <f t="shared" si="19"/>
        <v>#REF!</v>
      </c>
      <c r="J156" t="e">
        <f t="shared" si="20"/>
        <v>#REF!</v>
      </c>
      <c r="L156" t="e">
        <f t="shared" si="21"/>
        <v>#REF!</v>
      </c>
      <c r="N156" t="e">
        <f t="shared" si="22"/>
        <v>#REF!</v>
      </c>
      <c r="P156" t="e">
        <f t="shared" si="23"/>
        <v>#REF!</v>
      </c>
    </row>
    <row r="157" spans="2:16" ht="12.75">
      <c r="B157" t="e">
        <f t="shared" si="16"/>
        <v>#REF!</v>
      </c>
      <c r="D157" t="e">
        <f t="shared" si="17"/>
        <v>#REF!</v>
      </c>
      <c r="F157" t="e">
        <f t="shared" si="18"/>
        <v>#REF!</v>
      </c>
      <c r="H157" t="e">
        <f t="shared" si="19"/>
        <v>#REF!</v>
      </c>
      <c r="J157" t="e">
        <f t="shared" si="20"/>
        <v>#REF!</v>
      </c>
      <c r="L157" t="e">
        <f t="shared" si="21"/>
        <v>#REF!</v>
      </c>
      <c r="N157" t="e">
        <f t="shared" si="22"/>
        <v>#REF!</v>
      </c>
      <c r="P157" t="e">
        <f t="shared" si="23"/>
        <v>#REF!</v>
      </c>
    </row>
    <row r="158" spans="2:16" ht="12.75">
      <c r="B158" t="e">
        <f t="shared" si="16"/>
        <v>#REF!</v>
      </c>
      <c r="D158" t="e">
        <f t="shared" si="17"/>
        <v>#REF!</v>
      </c>
      <c r="F158" t="e">
        <f t="shared" si="18"/>
        <v>#REF!</v>
      </c>
      <c r="H158" t="e">
        <f t="shared" si="19"/>
        <v>#REF!</v>
      </c>
      <c r="J158" t="e">
        <f t="shared" si="20"/>
        <v>#REF!</v>
      </c>
      <c r="L158" t="e">
        <f t="shared" si="21"/>
        <v>#REF!</v>
      </c>
      <c r="N158" t="e">
        <f t="shared" si="22"/>
        <v>#REF!</v>
      </c>
      <c r="P158" t="e">
        <f t="shared" si="23"/>
        <v>#REF!</v>
      </c>
    </row>
    <row r="159" spans="2:16" ht="12.75">
      <c r="B159" t="e">
        <f t="shared" si="16"/>
        <v>#REF!</v>
      </c>
      <c r="D159" t="e">
        <f t="shared" si="17"/>
        <v>#REF!</v>
      </c>
      <c r="F159" t="e">
        <f t="shared" si="18"/>
        <v>#REF!</v>
      </c>
      <c r="H159" t="e">
        <f t="shared" si="19"/>
        <v>#REF!</v>
      </c>
      <c r="J159" t="e">
        <f t="shared" si="20"/>
        <v>#REF!</v>
      </c>
      <c r="L159" t="e">
        <f t="shared" si="21"/>
        <v>#REF!</v>
      </c>
      <c r="N159" t="e">
        <f t="shared" si="22"/>
        <v>#REF!</v>
      </c>
      <c r="P159" t="e">
        <f t="shared" si="23"/>
        <v>#REF!</v>
      </c>
    </row>
    <row r="160" spans="2:16" ht="12.75">
      <c r="B160" t="e">
        <f t="shared" si="16"/>
        <v>#REF!</v>
      </c>
      <c r="D160" t="e">
        <f t="shared" si="17"/>
        <v>#REF!</v>
      </c>
      <c r="F160" t="e">
        <f t="shared" si="18"/>
        <v>#REF!</v>
      </c>
      <c r="H160" t="e">
        <f t="shared" si="19"/>
        <v>#REF!</v>
      </c>
      <c r="J160" t="e">
        <f t="shared" si="20"/>
        <v>#REF!</v>
      </c>
      <c r="L160" t="e">
        <f t="shared" si="21"/>
        <v>#REF!</v>
      </c>
      <c r="N160" t="e">
        <f t="shared" si="22"/>
        <v>#REF!</v>
      </c>
      <c r="P160" t="e">
        <f t="shared" si="23"/>
        <v>#REF!</v>
      </c>
    </row>
    <row r="161" spans="2:16" ht="12.75">
      <c r="B161" t="e">
        <f t="shared" si="16"/>
        <v>#REF!</v>
      </c>
      <c r="D161" t="e">
        <f t="shared" si="17"/>
        <v>#REF!</v>
      </c>
      <c r="F161" t="e">
        <f t="shared" si="18"/>
        <v>#REF!</v>
      </c>
      <c r="H161" t="e">
        <f t="shared" si="19"/>
        <v>#REF!</v>
      </c>
      <c r="J161" t="e">
        <f t="shared" si="20"/>
        <v>#REF!</v>
      </c>
      <c r="L161" t="e">
        <f t="shared" si="21"/>
        <v>#REF!</v>
      </c>
      <c r="N161" t="e">
        <f t="shared" si="22"/>
        <v>#REF!</v>
      </c>
      <c r="P161" t="e">
        <f t="shared" si="23"/>
        <v>#REF!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ICR mit Impulse</dc:title>
  <dc:subject>Vom 14.7.1995</dc:subject>
  <dc:creator>Johann Graf Lambsdorff</dc:creator>
  <cp:keywords/>
  <dc:description/>
  <cp:lastModifiedBy>Juanita Rinao</cp:lastModifiedBy>
  <cp:lastPrinted>2008-05-30T06:52:51Z</cp:lastPrinted>
  <dcterms:created xsi:type="dcterms:W3CDTF">1998-08-19T09:35:20Z</dcterms:created>
  <dcterms:modified xsi:type="dcterms:W3CDTF">2008-11-17T13:59:33Z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